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730" windowHeight="9855"/>
  </bookViews>
  <sheets>
    <sheet name="для иностр. граждан" sheetId="2" r:id="rId1"/>
    <sheet name="для иностр.граждан 1" sheetId="4" r:id="rId2"/>
  </sheets>
  <calcPr calcId="144525"/>
</workbook>
</file>

<file path=xl/calcChain.xml><?xml version="1.0" encoding="utf-8"?>
<calcChain xmlns="http://schemas.openxmlformats.org/spreadsheetml/2006/main">
  <c r="F29" i="4" l="1"/>
  <c r="H29" i="4" s="1"/>
  <c r="F30" i="4"/>
  <c r="H30" i="4" s="1"/>
  <c r="F31" i="4"/>
  <c r="H31" i="4" s="1"/>
  <c r="F32" i="4"/>
  <c r="H32" i="4" s="1"/>
  <c r="F33" i="4"/>
  <c r="H33" i="4" s="1"/>
  <c r="F34" i="4"/>
  <c r="H34" i="4" s="1"/>
  <c r="F35" i="4"/>
  <c r="H35" i="4" s="1"/>
  <c r="F36" i="4"/>
  <c r="H36" i="4" s="1"/>
  <c r="F37" i="4"/>
  <c r="H37" i="4" s="1"/>
  <c r="F38" i="4"/>
  <c r="H38" i="4" s="1"/>
  <c r="F39" i="4"/>
  <c r="H39" i="4" s="1"/>
  <c r="F40" i="4"/>
  <c r="H40" i="4" s="1"/>
  <c r="F41" i="4"/>
  <c r="H41" i="4" s="1"/>
  <c r="F42" i="4"/>
  <c r="H42" i="4" s="1"/>
  <c r="F43" i="4"/>
  <c r="H43" i="4" s="1"/>
  <c r="F44" i="4"/>
  <c r="H44" i="4" s="1"/>
  <c r="F45" i="4"/>
  <c r="H45" i="4" s="1"/>
  <c r="F46" i="4"/>
  <c r="H46" i="4" s="1"/>
  <c r="F28" i="4"/>
  <c r="H28" i="4" s="1"/>
  <c r="F24" i="4"/>
  <c r="H24" i="4" s="1"/>
  <c r="F25" i="4"/>
  <c r="H25" i="4" s="1"/>
  <c r="F23" i="4"/>
  <c r="H23" i="4" s="1"/>
  <c r="F21" i="4"/>
  <c r="H21" i="4" s="1"/>
  <c r="F19" i="4"/>
  <c r="H19" i="4" s="1"/>
  <c r="F77" i="2"/>
  <c r="F76" i="2"/>
  <c r="D122" i="2"/>
  <c r="F122" i="2" s="1"/>
  <c r="D123" i="2"/>
  <c r="F123" i="2" s="1"/>
  <c r="D125" i="2"/>
  <c r="F125" i="2" s="1"/>
  <c r="D126" i="2"/>
  <c r="F126" i="2" s="1"/>
  <c r="D127" i="2"/>
  <c r="F127" i="2" s="1"/>
  <c r="D121" i="2"/>
  <c r="F121" i="2" s="1"/>
  <c r="D117" i="2"/>
  <c r="F117" i="2" s="1"/>
  <c r="D115" i="2"/>
  <c r="F115" i="2" s="1"/>
  <c r="D112" i="2"/>
  <c r="F112" i="2" s="1"/>
  <c r="D111" i="2"/>
  <c r="F111" i="2" s="1"/>
  <c r="D109" i="2"/>
  <c r="F109" i="2" s="1"/>
  <c r="D96" i="2"/>
  <c r="F96" i="2" s="1"/>
  <c r="D97" i="2"/>
  <c r="F97" i="2" s="1"/>
  <c r="D99" i="2"/>
  <c r="F99" i="2" s="1"/>
  <c r="D100" i="2"/>
  <c r="F100" i="2" s="1"/>
  <c r="D101" i="2"/>
  <c r="F101" i="2" s="1"/>
  <c r="D103" i="2"/>
  <c r="F103" i="2" s="1"/>
  <c r="D104" i="2"/>
  <c r="F104" i="2" s="1"/>
  <c r="D106" i="2"/>
  <c r="F106" i="2" s="1"/>
  <c r="D90" i="2"/>
  <c r="F90" i="2" s="1"/>
  <c r="D91" i="2"/>
  <c r="F91" i="2" s="1"/>
  <c r="D92" i="2"/>
  <c r="F92" i="2" s="1"/>
  <c r="D93" i="2"/>
  <c r="F93" i="2" s="1"/>
  <c r="D94" i="2"/>
  <c r="F94" i="2" s="1"/>
  <c r="D89" i="2"/>
  <c r="F89" i="2" s="1"/>
  <c r="D87" i="2"/>
  <c r="F87" i="2" s="1"/>
  <c r="D85" i="2"/>
  <c r="D86" i="2"/>
  <c r="F85" i="2" s="1"/>
  <c r="D81" i="2"/>
  <c r="F81" i="2" s="1"/>
  <c r="D82" i="2"/>
  <c r="F82" i="2" s="1"/>
  <c r="D83" i="2"/>
  <c r="F83" i="2" s="1"/>
  <c r="D80" i="2"/>
  <c r="F80" i="2" s="1"/>
  <c r="D78" i="2"/>
  <c r="F78" i="2" s="1"/>
  <c r="D74" i="2"/>
  <c r="F74" i="2" s="1"/>
  <c r="D67" i="2"/>
  <c r="F67" i="2" s="1"/>
  <c r="D68" i="2"/>
  <c r="F68" i="2" s="1"/>
  <c r="D69" i="2"/>
  <c r="F69" i="2" s="1"/>
  <c r="D70" i="2"/>
  <c r="F70" i="2" s="1"/>
  <c r="D71" i="2"/>
  <c r="F71" i="2" s="1"/>
  <c r="D72" i="2"/>
  <c r="F72" i="2" s="1"/>
  <c r="D73" i="2"/>
  <c r="F73" i="2" s="1"/>
  <c r="D46" i="2"/>
  <c r="F46" i="2" s="1"/>
  <c r="D48" i="2"/>
  <c r="F48" i="2" s="1"/>
  <c r="D49" i="2"/>
  <c r="F49" i="2" s="1"/>
  <c r="D50" i="2"/>
  <c r="F50" i="2" s="1"/>
  <c r="D51" i="2"/>
  <c r="F51" i="2" s="1"/>
  <c r="D53" i="2"/>
  <c r="F53" i="2" s="1"/>
  <c r="D54" i="2"/>
  <c r="F54" i="2" s="1"/>
  <c r="D55" i="2"/>
  <c r="F55" i="2" s="1"/>
  <c r="D57" i="2"/>
  <c r="F57" i="2" s="1"/>
  <c r="D58" i="2"/>
  <c r="F58" i="2" s="1"/>
  <c r="D60" i="2"/>
  <c r="F60" i="2" s="1"/>
  <c r="D62" i="2"/>
  <c r="F62" i="2" s="1"/>
  <c r="D63" i="2"/>
  <c r="F63" i="2" s="1"/>
  <c r="D66" i="2"/>
  <c r="F66" i="2" s="1"/>
  <c r="D39" i="2"/>
  <c r="F39" i="2" s="1"/>
  <c r="D40" i="2"/>
  <c r="F40" i="2" s="1"/>
  <c r="D42" i="2"/>
  <c r="F42" i="2" s="1"/>
  <c r="D43" i="2"/>
  <c r="F43" i="2" s="1"/>
  <c r="D37" i="2"/>
  <c r="F37" i="2" s="1"/>
  <c r="D36" i="2"/>
  <c r="F36" i="2" s="1"/>
  <c r="D35" i="2"/>
  <c r="F35" i="2" s="1"/>
  <c r="D34" i="2"/>
  <c r="F34" i="2" s="1"/>
  <c r="D33" i="2"/>
  <c r="F33" i="2" s="1"/>
  <c r="D31" i="2"/>
  <c r="F31" i="2" s="1"/>
  <c r="D27" i="2"/>
  <c r="F27" i="2" s="1"/>
  <c r="D28" i="2"/>
  <c r="F28" i="2" s="1"/>
  <c r="D26" i="2"/>
  <c r="F26" i="2" s="1"/>
  <c r="D24" i="2"/>
  <c r="F24" i="2" s="1"/>
  <c r="D21" i="2"/>
  <c r="F21" i="2" s="1"/>
  <c r="D20" i="2"/>
  <c r="F20" i="2" s="1"/>
  <c r="F86" i="2" l="1"/>
</calcChain>
</file>

<file path=xl/sharedStrings.xml><?xml version="1.0" encoding="utf-8"?>
<sst xmlns="http://schemas.openxmlformats.org/spreadsheetml/2006/main" count="308" uniqueCount="275">
  <si>
    <t xml:space="preserve">                                                                                                 Главный врач</t>
  </si>
  <si>
    <t xml:space="preserve">                                                                                                 УЗ «Зельвенская ЦРБ»</t>
  </si>
  <si>
    <t xml:space="preserve">                                                                                                 М.П.</t>
  </si>
  <si>
    <t>руб.</t>
  </si>
  <si>
    <t>№ п/п</t>
  </si>
  <si>
    <t>Наименование услуг</t>
  </si>
  <si>
    <t>Единичное обследование</t>
  </si>
  <si>
    <t>Тариф со стоимостью</t>
  </si>
  <si>
    <t>Действующий</t>
  </si>
  <si>
    <t>1.1.</t>
  </si>
  <si>
    <t>Пипетирование</t>
  </si>
  <si>
    <t>1.1.3.</t>
  </si>
  <si>
    <t>автоматическими дозаторами</t>
  </si>
  <si>
    <t>Регистрация (предварительная  и окончательная)</t>
  </si>
  <si>
    <t>1.3.</t>
  </si>
  <si>
    <t>Взятие крови из пальца:</t>
  </si>
  <si>
    <t>для гематологических (исследование одного показателя) биохимических или исследований протромбинового времени</t>
  </si>
  <si>
    <t>1.3.2.</t>
  </si>
  <si>
    <t>Забор крови из вены</t>
  </si>
  <si>
    <t>Обработка  венозной крови для получения плазмы или сыворотки</t>
  </si>
  <si>
    <t>Общеклинические исследования</t>
  </si>
  <si>
    <t>исследование мочи:</t>
  </si>
  <si>
    <t>Определение количества, цвета,</t>
  </si>
  <si>
    <t xml:space="preserve"> прозрачности, наличия  осадка, относительной плотности, р Н</t>
  </si>
  <si>
    <t>обнаружение глюкозы экспресс –тестом</t>
  </si>
  <si>
    <t>2.1.3.2</t>
  </si>
  <si>
    <t>с сульфосалициловой кислотой</t>
  </si>
  <si>
    <t>исследование комплекса параметров общего анализа мочи посредством полуавтоматических</t>
  </si>
  <si>
    <t>анализаторов на основе сухой химии</t>
  </si>
  <si>
    <t>микроскопическое исследование осадка в норме</t>
  </si>
  <si>
    <t>2.1.10.2.</t>
  </si>
  <si>
    <t>микроскопическое  исследование при патологии</t>
  </si>
  <si>
    <t>(белок в моче)</t>
  </si>
  <si>
    <t>2.1.12.</t>
  </si>
  <si>
    <t>Исследоваие мокроты:</t>
  </si>
  <si>
    <t>Обнаружение микробактерий туберкулеза</t>
  </si>
  <si>
    <t>2.4.3.2</t>
  </si>
  <si>
    <t>Исследование кала:</t>
  </si>
  <si>
    <t>обнаружение простейших</t>
  </si>
  <si>
    <t>обнаружение трихомонад и гонококков в окрашенных препаратах отделяемого мочеполовых органов</t>
  </si>
  <si>
    <t>-</t>
  </si>
  <si>
    <t>Гематологические исследования</t>
  </si>
  <si>
    <t xml:space="preserve">подсчет эритроцитов в счетной камере </t>
  </si>
  <si>
    <t>определение скорости оседания  эритроцитов</t>
  </si>
  <si>
    <t>подсчет лейкоцитов в счетной камере:</t>
  </si>
  <si>
    <t>для гематологических заболеваний</t>
  </si>
  <si>
    <t>подсчет лейкоцитарной формулы с описанием морфологии форменных элементов крови</t>
  </si>
  <si>
    <t>для  не гематологических заболеваний</t>
  </si>
  <si>
    <t>3.26.2.</t>
  </si>
  <si>
    <t>Автоматических без диффиринцировки лейкоцитарной формулы</t>
  </si>
  <si>
    <t>3.26.3.</t>
  </si>
  <si>
    <t>автоматических с дифференцировкой лейкоцитарной формулы</t>
  </si>
  <si>
    <t>Биохимические исследования</t>
  </si>
  <si>
    <t>определение общего белка сыворотки крови</t>
  </si>
  <si>
    <t>определение альбумина сыворотки крови</t>
  </si>
  <si>
    <t>тимоловая формула</t>
  </si>
  <si>
    <t>определение мочевины сыворотки крови (конечно - точечным методом)</t>
  </si>
  <si>
    <t>определение глюкозы в сыворотке крови ферментативным методом</t>
  </si>
  <si>
    <t>определение общих бета-липопротеинов в сыворотке крови</t>
  </si>
  <si>
    <t>определение холестерина альфа-липопротеинов</t>
  </si>
  <si>
    <t>с расчетом коэффициента атерогенности</t>
  </si>
  <si>
    <t>5.2.10.</t>
  </si>
  <si>
    <t>5.2.11.</t>
  </si>
  <si>
    <t>определение  триацилглицеринов в сыворотке крови ферментативным методом</t>
  </si>
  <si>
    <t>5.2.13.</t>
  </si>
  <si>
    <t>определения калия в сыворотке крови фотометрическим методом</t>
  </si>
  <si>
    <t>определение хлора в сыворотке крови фотометрическим методом</t>
  </si>
  <si>
    <t>определение железа в сыворотке крови феррозиновым методом</t>
  </si>
  <si>
    <t>5.2.20.1</t>
  </si>
  <si>
    <t xml:space="preserve"> определение активности альфа-амилазы в сыворотке крови  кинетическим методом</t>
  </si>
  <si>
    <t>5.2.20.2.</t>
  </si>
  <si>
    <t>определение активности альфа-амилазы в моче кинетическим методом</t>
  </si>
  <si>
    <t>определение активности лактатдегидрогеназы в сыворотке крови кинетическим методом</t>
  </si>
  <si>
    <t>определение активности щелочной фосфатазы в сыворотке крови</t>
  </si>
  <si>
    <t>5.2.29.2.</t>
  </si>
  <si>
    <t>определение активности холинэстеразы в сыворотке крови</t>
  </si>
  <si>
    <t>5.10.1.1</t>
  </si>
  <si>
    <t>5.10.1.2.</t>
  </si>
  <si>
    <t>5.10.2.</t>
  </si>
  <si>
    <t>иммунохимическим методом:</t>
  </si>
  <si>
    <t>5.10.2.1.</t>
  </si>
  <si>
    <t>5.10.2.2</t>
  </si>
  <si>
    <t>определение миоглобина  в венозной крови</t>
  </si>
  <si>
    <t>5.10.2.3</t>
  </si>
  <si>
    <t>определение МВ-фракции креатинфосфокиназы</t>
  </si>
  <si>
    <t>Исследования состояния гемостаза:</t>
  </si>
  <si>
    <t>6.2.1.</t>
  </si>
  <si>
    <t>определение  протромбинового (тромбопластинового) времени</t>
  </si>
  <si>
    <t>Иммунологические исследования</t>
  </si>
  <si>
    <t>определение группы крови по системе АВ О с использованием стандартных сывороток или перекрестным способом</t>
  </si>
  <si>
    <t>7.1.2.</t>
  </si>
  <si>
    <t>в венозной крови</t>
  </si>
  <si>
    <t>7.3.</t>
  </si>
  <si>
    <t>7.3.2.</t>
  </si>
  <si>
    <t>определение неполных резус - антител методом конглютинации с применением желатина</t>
  </si>
  <si>
    <t xml:space="preserve">определение активности анти – </t>
  </si>
  <si>
    <t>О-стрептолизина в сыворотке крови</t>
  </si>
  <si>
    <t>7.21.2.</t>
  </si>
  <si>
    <t>латекс-тест</t>
  </si>
  <si>
    <t>Бактериологические исследования</t>
  </si>
  <si>
    <t>отдельные виды исследований и работ</t>
  </si>
  <si>
    <t>8.17.11.</t>
  </si>
  <si>
    <t>микрореакция преципитации с  кардиолипиновым антигеном</t>
  </si>
  <si>
    <t>8.17.11. 2</t>
  </si>
  <si>
    <t>с плазмой крови при непосредственном взятии крови из пальца и центролизованной  доставке контрольных сывороток и антигена</t>
  </si>
  <si>
    <t>8.17.4.1.</t>
  </si>
  <si>
    <t>РПГА (реакция пассивной гемогглюцинации) качественный метод</t>
  </si>
  <si>
    <t>исследование кожи и слизистых, ногтей, волос на дерматофиты и дрожжеподобные грибы забором материала в лаборатории</t>
  </si>
  <si>
    <t>микроскопия  препарата нативного материала</t>
  </si>
  <si>
    <t>обнаружение  чесоточного клеща в исследуемом материале с забором материала в лаборатории</t>
  </si>
  <si>
    <t>8.17.16.4.</t>
  </si>
  <si>
    <t>обнаружение Demodex foliorum hominis в исследуемом материале с забором материала в лаборатории</t>
  </si>
  <si>
    <t>УТВЕРЖДАЮ:</t>
  </si>
  <si>
    <t>Прейскурант на клинические лабораторные исследования</t>
  </si>
  <si>
    <t>(для иностранных граждан)</t>
  </si>
  <si>
    <t xml:space="preserve">             Тариф  руб.</t>
  </si>
  <si>
    <t>Стоимость материалов,</t>
  </si>
  <si>
    <t xml:space="preserve">материалов, </t>
  </si>
  <si>
    <t xml:space="preserve"> руб.</t>
  </si>
  <si>
    <t>С увеличением</t>
  </si>
  <si>
    <t xml:space="preserve"> Отдельные  операции</t>
  </si>
  <si>
    <t xml:space="preserve">материала, паспортных данных поступившего пациента и результатов исследования в журналах.   </t>
  </si>
  <si>
    <t>для всего спектра гематологических  исследований в понятии «общий анализ крови», включая  лейкоцитарную  формулу</t>
  </si>
  <si>
    <t>2.1..</t>
  </si>
  <si>
    <t>2.1.1.</t>
  </si>
  <si>
    <t>2.1.2.</t>
  </si>
  <si>
    <t>2.1.4.1.</t>
  </si>
  <si>
    <t>определение белка с сульфосолициловой кисл.</t>
  </si>
  <si>
    <t>2.1.6.</t>
  </si>
  <si>
    <t>обнаружение  кетоновых тел экспресс-тестом</t>
  </si>
  <si>
    <t>2.1.9.</t>
  </si>
  <si>
    <t>2.1.10.1</t>
  </si>
  <si>
    <t>2.1.11.</t>
  </si>
  <si>
    <t>подсчет количества форменных элементов методом Ничипоренко</t>
  </si>
  <si>
    <t>определение концентрационной способности  почек по - Зимницкому</t>
  </si>
  <si>
    <t>2.4.</t>
  </si>
  <si>
    <t>микроскопия на кислотоупорные микробактерии в окрашенных по Цилю-Нильсену  препаратах количественным методом в 100 полях зрения</t>
  </si>
  <si>
    <t>2.8.</t>
  </si>
  <si>
    <t>2.8.4.</t>
  </si>
  <si>
    <t>2.8.5.</t>
  </si>
  <si>
    <t>Обнаруж. яиц гельминтов методом Като (1 преп)</t>
  </si>
  <si>
    <t>2.9.</t>
  </si>
  <si>
    <t>исследование соскоба на энтеробиоз (в 3 препар)</t>
  </si>
  <si>
    <t>2,10.</t>
  </si>
  <si>
    <t>3.1.</t>
  </si>
  <si>
    <t>Опред.гемоглобинагемоглобин-цианидным методом</t>
  </si>
  <si>
    <t>3.2.</t>
  </si>
  <si>
    <t>3.7.</t>
  </si>
  <si>
    <t>3.8.</t>
  </si>
  <si>
    <t>3.8.1.</t>
  </si>
  <si>
    <t>для н гематологических заболеваний</t>
  </si>
  <si>
    <t>3.8.2.</t>
  </si>
  <si>
    <t>3.9.</t>
  </si>
  <si>
    <t>3.9.1.</t>
  </si>
  <si>
    <t>3.26.</t>
  </si>
  <si>
    <t>Исследовании с использованием гематологических  анализаторов</t>
  </si>
  <si>
    <t>5.2.</t>
  </si>
  <si>
    <t>Исследования с использованием фотоэлектроклориметров одноканальных биохимических  автоматических фотометров</t>
  </si>
  <si>
    <t>5.2.1.</t>
  </si>
  <si>
    <t>5.2.2.</t>
  </si>
  <si>
    <t>5.2.3.</t>
  </si>
  <si>
    <t>5.2.4.1.</t>
  </si>
  <si>
    <t>5.2.5.2</t>
  </si>
  <si>
    <t>определение креатинина сыворотки крови (по реакции Яффе) кинетическим методом</t>
  </si>
  <si>
    <t>5.2.6.</t>
  </si>
  <si>
    <t>5.2.7.</t>
  </si>
  <si>
    <t>опред. глюкозы в цельной крови экспресс-методом</t>
  </si>
  <si>
    <t>5.2.8.</t>
  </si>
  <si>
    <t>5.2.9.</t>
  </si>
  <si>
    <t>Определение общего холестерина сыворотки крови</t>
  </si>
  <si>
    <t>5.2.12.</t>
  </si>
  <si>
    <t xml:space="preserve">определение билирубина и его фракции в сыворотке крови методом </t>
  </si>
  <si>
    <t>Йендрашека- Клеггорт-Грофаглу</t>
  </si>
  <si>
    <t>5.2.15.</t>
  </si>
  <si>
    <t>5.2.16.</t>
  </si>
  <si>
    <t>5.2.19.</t>
  </si>
  <si>
    <t>определение общего кальция в сыворотке крови с ортокрезол-фталеиновым комплексом</t>
  </si>
  <si>
    <t>5.2.21.2</t>
  </si>
  <si>
    <t>определение активности аспартат аминотрансферазы в сыворотке крови</t>
  </si>
  <si>
    <t xml:space="preserve"> кинетиеским методом</t>
  </si>
  <si>
    <t>5.2.23.</t>
  </si>
  <si>
    <t>5.2.26.</t>
  </si>
  <si>
    <t xml:space="preserve">определение активности креатинфосфокиназы  кинетческим методом      </t>
  </si>
  <si>
    <t>5.2.27.</t>
  </si>
  <si>
    <t>Опред. активности гамма-глутамилтранс-пептидазы в сыворотке крови кинетич.методом</t>
  </si>
  <si>
    <t>5.8.</t>
  </si>
  <si>
    <t>электрофоретические исследования в сыворотке крови на пленках из ацетата  целлюлозы и на агарных гелях</t>
  </si>
  <si>
    <t>опред. кардиомаркеров методом сухой химии</t>
  </si>
  <si>
    <t>количественное определение тропанина</t>
  </si>
  <si>
    <t>определение тропонина в венозной крови</t>
  </si>
  <si>
    <t>6.4.</t>
  </si>
  <si>
    <t>определение активированного тромбопластнового времени с эротрофосфатидкаолиновой смесью</t>
  </si>
  <si>
    <t>Опред. содержания фибриногена в плазме крови:</t>
  </si>
  <si>
    <t>6.6.2.</t>
  </si>
  <si>
    <t xml:space="preserve">весовым методом                                                                           </t>
  </si>
  <si>
    <t>7.1.</t>
  </si>
  <si>
    <t>определение резус-фактора методом конглютинации с применением желатина или экспресс – методом</t>
  </si>
  <si>
    <t>7.4.</t>
  </si>
  <si>
    <t>7.17.</t>
  </si>
  <si>
    <t>7.17.2.</t>
  </si>
  <si>
    <t xml:space="preserve"> определение С -реактивного белка в сыворотке крови  (латекс-тест)</t>
  </si>
  <si>
    <t>7.21.</t>
  </si>
  <si>
    <t>Определение  ревматоидного фактора в сыворотке крови</t>
  </si>
  <si>
    <t>8.17.</t>
  </si>
  <si>
    <t>8.17.11.4</t>
  </si>
  <si>
    <t>8.17.16.</t>
  </si>
  <si>
    <t>8.17.16.1</t>
  </si>
  <si>
    <t>8.17.16.3</t>
  </si>
  <si>
    <t>Главный  врач</t>
  </si>
  <si>
    <t>УЗ «Зельвенская ЦРБ»</t>
  </si>
  <si>
    <t>М.П.</t>
  </si>
  <si>
    <t>ПРЕЙСКУРАНТ</t>
  </si>
  <si>
    <t>Ед.</t>
  </si>
  <si>
    <t>изм.</t>
  </si>
  <si>
    <t>Тариф, руб.</t>
  </si>
  <si>
    <t>Стоимость</t>
  </si>
  <si>
    <t>одной манипуляции,</t>
  </si>
  <si>
    <t>Отдельные  операции</t>
  </si>
  <si>
    <r>
      <t>1.1.3.</t>
    </r>
    <r>
      <rPr>
        <sz val="14"/>
        <color theme="1"/>
        <rFont val="Times New Roman"/>
        <family val="1"/>
        <charset val="204"/>
      </rPr>
      <t>*</t>
    </r>
  </si>
  <si>
    <t>Манипуляция</t>
  </si>
  <si>
    <r>
      <t>1.2</t>
    </r>
    <r>
      <rPr>
        <sz val="18"/>
        <color theme="1"/>
        <rFont val="Times New Roman"/>
        <family val="1"/>
        <charset val="204"/>
      </rPr>
      <t xml:space="preserve">.  </t>
    </r>
    <r>
      <rPr>
        <sz val="14"/>
        <color theme="1"/>
        <rFont val="Times New Roman"/>
        <family val="1"/>
        <charset val="204"/>
      </rPr>
      <t>*</t>
    </r>
  </si>
  <si>
    <t>Регистрация (предварительная  и окончательная) материала, паспортных данных поступившего пациента</t>
  </si>
  <si>
    <t>и результатов исследования в журналах, бланках</t>
  </si>
  <si>
    <r>
      <t xml:space="preserve">1.3.  </t>
    </r>
    <r>
      <rPr>
        <sz val="14"/>
        <color theme="1"/>
        <rFont val="Times New Roman"/>
        <family val="1"/>
        <charset val="204"/>
      </rPr>
      <t>*</t>
    </r>
  </si>
  <si>
    <t>Взятие крови из пальца</t>
  </si>
  <si>
    <t>1.4.</t>
  </si>
  <si>
    <t>1.5.</t>
  </si>
  <si>
    <r>
      <t>Проведение исследований с использованием многоканальных биохимических автоанализаторов  средней производительности – от 100 до 300 исследований в час с неавтоматизированной регистрацией  результатов исследований:</t>
    </r>
    <r>
      <rPr>
        <i/>
        <sz val="10"/>
        <color theme="1"/>
        <rFont val="Times New Roman"/>
        <family val="1"/>
        <charset val="204"/>
      </rPr>
      <t xml:space="preserve">  </t>
    </r>
  </si>
  <si>
    <t>общий белок</t>
  </si>
  <si>
    <t xml:space="preserve">холестерин </t>
  </si>
  <si>
    <t xml:space="preserve">общий билирубин </t>
  </si>
  <si>
    <t xml:space="preserve">прямой билирубин </t>
  </si>
  <si>
    <t>АЛТ</t>
  </si>
  <si>
    <t>АСТ</t>
  </si>
  <si>
    <t xml:space="preserve">щелочная фосфатаза </t>
  </si>
  <si>
    <t xml:space="preserve">альфа – амилаза </t>
  </si>
  <si>
    <t>лактатдегидрогеназа (ЛДГ)</t>
  </si>
  <si>
    <t>5.2.1.4.</t>
  </si>
  <si>
    <r>
      <t>определение концентрации электролитов с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использованием автоматических  ионоселективных анализаторов ( 1 проба):</t>
    </r>
    <r>
      <rPr>
        <b/>
        <i/>
        <sz val="11"/>
        <color theme="1"/>
        <rFont val="Times New Roman"/>
        <family val="1"/>
        <charset val="204"/>
      </rPr>
      <t>(калий, натрий, хлор)</t>
    </r>
  </si>
  <si>
    <r>
      <t>5.2.2.4.1.</t>
    </r>
    <r>
      <rPr>
        <b/>
        <sz val="18"/>
        <color theme="1"/>
        <rFont val="Times New Roman"/>
        <family val="1"/>
        <charset val="204"/>
      </rPr>
      <t>*</t>
    </r>
  </si>
  <si>
    <r>
      <t xml:space="preserve">определение </t>
    </r>
    <r>
      <rPr>
        <b/>
        <i/>
        <sz val="10"/>
        <color theme="1"/>
        <rFont val="Times New Roman"/>
        <family val="1"/>
        <charset val="204"/>
      </rPr>
      <t xml:space="preserve">гликированного гемоглобина </t>
    </r>
  </si>
  <si>
    <r>
      <t xml:space="preserve">Примечание: </t>
    </r>
    <r>
      <rPr>
        <sz val="16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 xml:space="preserve">*- </t>
    </r>
    <r>
      <rPr>
        <i/>
        <sz val="10"/>
        <color theme="1"/>
        <rFont val="Times New Roman"/>
        <family val="1"/>
        <charset val="204"/>
      </rPr>
      <t>для</t>
    </r>
    <r>
      <rPr>
        <sz val="10"/>
        <color theme="1"/>
        <rFont val="Times New Roman"/>
        <family val="1"/>
        <charset val="204"/>
      </rPr>
      <t xml:space="preserve"> определение  </t>
    </r>
    <r>
      <rPr>
        <b/>
        <i/>
        <sz val="10"/>
        <color theme="1"/>
        <rFont val="Times New Roman"/>
        <family val="1"/>
        <charset val="204"/>
      </rPr>
      <t>гликированного гемоглобина</t>
    </r>
  </si>
  <si>
    <t>Экономист                            _________________              М.В. Банкевич</t>
  </si>
  <si>
    <r>
      <t xml:space="preserve">по разделу: «КЛИНИЧЕСКИЕ ЛАБОРАТОРНЫЕ ИССЛЕДОВАНИЯ» </t>
    </r>
    <r>
      <rPr>
        <i/>
        <sz val="12"/>
        <color theme="1"/>
        <rFont val="Times New Roman"/>
        <family val="1"/>
        <charset val="204"/>
      </rPr>
      <t>(для иностранных граждан )</t>
    </r>
  </si>
  <si>
    <t>Стоимость материалов, руб.</t>
  </si>
  <si>
    <t xml:space="preserve">руб. </t>
  </si>
  <si>
    <t xml:space="preserve"> 5.2.1.3.2.1</t>
  </si>
  <si>
    <t>Альбумин</t>
  </si>
  <si>
    <t>Мочевина</t>
  </si>
  <si>
    <t xml:space="preserve">креотинин </t>
  </si>
  <si>
    <t>Глюкоза</t>
  </si>
  <si>
    <t xml:space="preserve">триглицириды </t>
  </si>
  <si>
    <t xml:space="preserve">липопротеиды высокой плотности, </t>
  </si>
  <si>
    <t>Железо</t>
  </si>
  <si>
    <t xml:space="preserve">                                </t>
  </si>
  <si>
    <r>
      <t>УТВЕРЖДАЮ: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</t>
    </r>
  </si>
  <si>
    <t>мочевая кислота)</t>
  </si>
  <si>
    <t>количественное  определение (одновременное)тропонина, миоглобина, МВ-фракции креатинфосокиназы</t>
  </si>
  <si>
    <t xml:space="preserve">определение активности альфа-амилазы          </t>
  </si>
  <si>
    <t xml:space="preserve">                                                                                                  _________И.А. Муха</t>
  </si>
  <si>
    <t>на  8,0%</t>
  </si>
  <si>
    <t>Тариф с увеличением на 8,0 %, руб.</t>
  </si>
  <si>
    <t>___________И.А.Муха</t>
  </si>
  <si>
    <t xml:space="preserve">                               Экономист             ___________________  М.В. Банкевич</t>
  </si>
  <si>
    <t>5.10.1.</t>
  </si>
  <si>
    <t>5.2.25.</t>
  </si>
  <si>
    <t>5.2.20.</t>
  </si>
  <si>
    <t>1.3.1.</t>
  </si>
  <si>
    <t>Зам.главного бухгалтера              _________________      С.Г.Мороз</t>
  </si>
  <si>
    <r>
      <t xml:space="preserve">с инактивированной нативной сывороткой крови качественным методом(1 исслед. в серии)   </t>
    </r>
    <r>
      <rPr>
        <b/>
        <sz val="9"/>
        <color theme="1"/>
        <rFont val="Times New Roman"/>
        <family val="1"/>
        <charset val="204"/>
      </rPr>
      <t>М Р П  (сифилис)</t>
    </r>
  </si>
  <si>
    <t xml:space="preserve">                                                                                                «  31    »   марта     2024 г.</t>
  </si>
  <si>
    <t>с «   01  »         апреля            2024г</t>
  </si>
  <si>
    <t>Главный бухгалтер _____________          Д.А. Сонец</t>
  </si>
  <si>
    <t>«   23 »    мая    2024 г.</t>
  </si>
  <si>
    <t>с «  24»       мая   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</si>
</sst>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0" fillId="0" borderId="0" xfId="0" applyAlignment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/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8" fillId="0" borderId="3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2" fontId="10" fillId="2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tabSelected="1" topLeftCell="A4" workbookViewId="0">
      <selection activeCell="C135" sqref="C135"/>
    </sheetView>
  </sheetViews>
  <sheetFormatPr defaultRowHeight="15.75" x14ac:dyDescent="0.25"/>
  <cols>
    <col min="1" max="1" width="8.625" style="7" customWidth="1"/>
    <col min="2" max="2" width="53.25" style="7" customWidth="1"/>
    <col min="3" max="3" width="13.625" style="7" customWidth="1"/>
    <col min="4" max="4" width="15.375" style="7" customWidth="1"/>
    <col min="5" max="5" width="16.625" style="7" customWidth="1"/>
    <col min="6" max="6" width="18.5" style="7" customWidth="1"/>
  </cols>
  <sheetData>
    <row r="1" spans="1:6" x14ac:dyDescent="0.25">
      <c r="A1" s="29" t="s">
        <v>254</v>
      </c>
      <c r="B1"/>
      <c r="C1"/>
      <c r="D1"/>
      <c r="E1"/>
      <c r="F1"/>
    </row>
    <row r="2" spans="1:6" x14ac:dyDescent="0.25">
      <c r="A2" s="77" t="s">
        <v>255</v>
      </c>
      <c r="B2" s="77"/>
      <c r="C2" s="77"/>
      <c r="D2" s="77"/>
      <c r="E2" s="77"/>
      <c r="F2" s="77"/>
    </row>
    <row r="3" spans="1:6" x14ac:dyDescent="0.25">
      <c r="A3" s="77" t="s">
        <v>0</v>
      </c>
      <c r="B3" s="77"/>
      <c r="C3" s="77"/>
      <c r="D3" s="77"/>
      <c r="E3" s="77"/>
      <c r="F3" s="77"/>
    </row>
    <row r="4" spans="1:6" x14ac:dyDescent="0.25">
      <c r="A4" s="77" t="s">
        <v>1</v>
      </c>
      <c r="B4" s="77"/>
      <c r="C4" s="77"/>
      <c r="D4" s="77"/>
      <c r="E4" s="77"/>
      <c r="F4" s="77"/>
    </row>
    <row r="5" spans="1:6" x14ac:dyDescent="0.25">
      <c r="A5" s="77" t="s">
        <v>259</v>
      </c>
      <c r="B5" s="77"/>
      <c r="C5" s="77"/>
      <c r="D5" s="77"/>
      <c r="E5" s="77"/>
      <c r="F5" s="77"/>
    </row>
    <row r="6" spans="1:6" x14ac:dyDescent="0.25">
      <c r="A6" s="77" t="s">
        <v>270</v>
      </c>
      <c r="B6" s="77"/>
      <c r="C6" s="77"/>
      <c r="D6" s="77"/>
      <c r="E6" s="77"/>
      <c r="F6" s="77"/>
    </row>
    <row r="7" spans="1:6" x14ac:dyDescent="0.25">
      <c r="A7" s="77" t="s">
        <v>2</v>
      </c>
      <c r="B7" s="77"/>
      <c r="C7" s="77"/>
      <c r="D7" s="77"/>
      <c r="E7" s="77"/>
      <c r="F7" s="77"/>
    </row>
    <row r="8" spans="1:6" ht="18.75" x14ac:dyDescent="0.25">
      <c r="A8" s="48"/>
      <c r="B8"/>
      <c r="C8"/>
      <c r="D8"/>
      <c r="E8"/>
      <c r="F8"/>
    </row>
    <row r="9" spans="1:6" ht="18.75" x14ac:dyDescent="0.25">
      <c r="A9" s="78" t="s">
        <v>113</v>
      </c>
      <c r="B9" s="78"/>
      <c r="C9" s="78"/>
      <c r="D9" s="78"/>
      <c r="E9" s="78"/>
      <c r="F9" s="78"/>
    </row>
    <row r="10" spans="1:6" x14ac:dyDescent="0.25">
      <c r="A10" s="110" t="s">
        <v>114</v>
      </c>
      <c r="B10" s="110"/>
      <c r="C10" s="110"/>
      <c r="D10" s="110"/>
      <c r="E10" s="110"/>
      <c r="F10" s="110"/>
    </row>
    <row r="11" spans="1:6" x14ac:dyDescent="0.25">
      <c r="A11" s="111"/>
      <c r="B11" s="111"/>
      <c r="C11" s="111"/>
      <c r="D11" s="111"/>
      <c r="E11" s="111"/>
      <c r="F11" s="111"/>
    </row>
    <row r="12" spans="1:6" ht="16.5" thickBot="1" x14ac:dyDescent="0.3">
      <c r="A12" s="112" t="s">
        <v>271</v>
      </c>
      <c r="B12" s="112"/>
      <c r="C12" s="112"/>
      <c r="D12" s="112"/>
      <c r="E12" s="112"/>
      <c r="F12" s="112"/>
    </row>
    <row r="13" spans="1:6" ht="16.5" thickBot="1" x14ac:dyDescent="0.3">
      <c r="A13" s="79" t="s">
        <v>4</v>
      </c>
      <c r="B13" s="82" t="s">
        <v>5</v>
      </c>
      <c r="C13" s="85" t="s">
        <v>6</v>
      </c>
      <c r="D13" s="86"/>
      <c r="E13" s="86"/>
      <c r="F13" s="87"/>
    </row>
    <row r="14" spans="1:6" ht="25.5" x14ac:dyDescent="0.25">
      <c r="A14" s="80"/>
      <c r="B14" s="83"/>
      <c r="C14" s="88" t="s">
        <v>115</v>
      </c>
      <c r="D14" s="89"/>
      <c r="E14" s="17" t="s">
        <v>116</v>
      </c>
      <c r="F14" s="17" t="s">
        <v>7</v>
      </c>
    </row>
    <row r="15" spans="1:6" ht="16.5" thickBot="1" x14ac:dyDescent="0.3">
      <c r="A15" s="80"/>
      <c r="B15" s="83"/>
      <c r="C15" s="90"/>
      <c r="D15" s="91"/>
      <c r="E15" s="17" t="s">
        <v>3</v>
      </c>
      <c r="F15" s="17" t="s">
        <v>117</v>
      </c>
    </row>
    <row r="16" spans="1:6" x14ac:dyDescent="0.25">
      <c r="A16" s="80"/>
      <c r="B16" s="83"/>
      <c r="C16" s="108" t="s">
        <v>8</v>
      </c>
      <c r="D16" s="17" t="s">
        <v>119</v>
      </c>
      <c r="E16" s="17"/>
      <c r="F16" s="17" t="s">
        <v>118</v>
      </c>
    </row>
    <row r="17" spans="1:6" ht="16.5" thickBot="1" x14ac:dyDescent="0.3">
      <c r="A17" s="81"/>
      <c r="B17" s="84"/>
      <c r="C17" s="109"/>
      <c r="D17" s="51" t="s">
        <v>260</v>
      </c>
      <c r="E17" s="3"/>
      <c r="F17" s="3"/>
    </row>
    <row r="18" spans="1:6" ht="16.5" thickBot="1" x14ac:dyDescent="0.3">
      <c r="A18" s="64">
        <v>1</v>
      </c>
      <c r="B18" s="8" t="s">
        <v>120</v>
      </c>
      <c r="C18" s="22"/>
      <c r="D18" s="4"/>
      <c r="E18" s="23"/>
      <c r="F18" s="58"/>
    </row>
    <row r="19" spans="1:6" ht="17.25" thickBot="1" x14ac:dyDescent="0.3">
      <c r="A19" s="50" t="s">
        <v>9</v>
      </c>
      <c r="B19" s="55" t="s">
        <v>10</v>
      </c>
      <c r="C19" s="4"/>
      <c r="D19" s="4"/>
      <c r="E19" s="24"/>
      <c r="F19" s="18"/>
    </row>
    <row r="20" spans="1:6" ht="20.25" thickBot="1" x14ac:dyDescent="0.3">
      <c r="A20" s="50" t="s">
        <v>11</v>
      </c>
      <c r="B20" s="55" t="s">
        <v>12</v>
      </c>
      <c r="C20" s="4">
        <v>0.01</v>
      </c>
      <c r="D20" s="40">
        <f>C20*8%+C20</f>
        <v>1.0800000000000001E-2</v>
      </c>
      <c r="E20" s="4">
        <v>0.17</v>
      </c>
      <c r="F20" s="75">
        <f>D20+E20</f>
        <v>0.18080000000000002</v>
      </c>
    </row>
    <row r="21" spans="1:6" ht="15.75" customHeight="1" x14ac:dyDescent="0.25">
      <c r="A21" s="82">
        <v>1.2</v>
      </c>
      <c r="B21" s="6" t="s">
        <v>13</v>
      </c>
      <c r="C21" s="98">
        <v>2.8</v>
      </c>
      <c r="D21" s="100">
        <f t="shared" ref="D21" si="0">C21*8%+C21</f>
        <v>3.024</v>
      </c>
      <c r="E21" s="98">
        <v>0.01</v>
      </c>
      <c r="F21" s="95">
        <f t="shared" ref="F21" si="1">D21+E21</f>
        <v>3.0339999999999998</v>
      </c>
    </row>
    <row r="22" spans="1:6" ht="30.75" thickBot="1" x14ac:dyDescent="0.3">
      <c r="A22" s="84"/>
      <c r="B22" s="55" t="s">
        <v>121</v>
      </c>
      <c r="C22" s="99"/>
      <c r="D22" s="101"/>
      <c r="E22" s="99"/>
      <c r="F22" s="107"/>
    </row>
    <row r="23" spans="1:6" ht="20.25" thickBot="1" x14ac:dyDescent="0.3">
      <c r="A23" s="50" t="s">
        <v>14</v>
      </c>
      <c r="B23" s="55" t="s">
        <v>15</v>
      </c>
      <c r="C23" s="4"/>
      <c r="D23" s="40"/>
      <c r="E23" s="4"/>
      <c r="F23" s="5"/>
    </row>
    <row r="24" spans="1:6" x14ac:dyDescent="0.25">
      <c r="A24" s="82" t="s">
        <v>267</v>
      </c>
      <c r="B24" s="79" t="s">
        <v>16</v>
      </c>
      <c r="C24" s="98">
        <v>1.27</v>
      </c>
      <c r="D24" s="100">
        <f>C24*8%+C24</f>
        <v>1.3715999999999999</v>
      </c>
      <c r="E24" s="98">
        <v>0.12</v>
      </c>
      <c r="F24" s="92">
        <f>D24+E24</f>
        <v>1.4916</v>
      </c>
    </row>
    <row r="25" spans="1:6" ht="39.75" customHeight="1" x14ac:dyDescent="0.25">
      <c r="A25" s="103"/>
      <c r="B25" s="104"/>
      <c r="C25" s="105"/>
      <c r="D25" s="106"/>
      <c r="E25" s="105"/>
      <c r="F25" s="102"/>
    </row>
    <row r="26" spans="1:6" ht="30.75" thickBot="1" x14ac:dyDescent="0.3">
      <c r="A26" s="32" t="s">
        <v>17</v>
      </c>
      <c r="B26" s="34" t="s">
        <v>122</v>
      </c>
      <c r="C26" s="33">
        <v>2.5299999999999998</v>
      </c>
      <c r="D26" s="69">
        <f>C26*8%+C26</f>
        <v>2.7323999999999997</v>
      </c>
      <c r="E26" s="33">
        <v>0.12</v>
      </c>
      <c r="F26" s="76">
        <f>D26+E26</f>
        <v>2.8523999999999998</v>
      </c>
    </row>
    <row r="27" spans="1:6" ht="20.25" thickBot="1" x14ac:dyDescent="0.3">
      <c r="A27" s="50">
        <v>1.4</v>
      </c>
      <c r="B27" s="55" t="s">
        <v>18</v>
      </c>
      <c r="C27" s="4">
        <v>2.98</v>
      </c>
      <c r="D27" s="69">
        <f t="shared" ref="D27:D28" si="2">C27*8%+C27</f>
        <v>3.2183999999999999</v>
      </c>
      <c r="E27" s="4">
        <v>0.67</v>
      </c>
      <c r="F27" s="42">
        <f>D27+E27</f>
        <v>3.8883999999999999</v>
      </c>
    </row>
    <row r="28" spans="1:6" ht="30.75" thickBot="1" x14ac:dyDescent="0.3">
      <c r="A28" s="50">
        <v>1.5</v>
      </c>
      <c r="B28" s="55" t="s">
        <v>19</v>
      </c>
      <c r="C28" s="4">
        <v>1.91</v>
      </c>
      <c r="D28" s="69">
        <f t="shared" si="2"/>
        <v>2.0627999999999997</v>
      </c>
      <c r="E28" s="4">
        <v>0.25</v>
      </c>
      <c r="F28" s="42">
        <f>D28+E28</f>
        <v>2.3127999999999997</v>
      </c>
    </row>
    <row r="29" spans="1:6" ht="19.5" thickBot="1" x14ac:dyDescent="0.3">
      <c r="A29" s="64">
        <v>2</v>
      </c>
      <c r="B29" s="8" t="s">
        <v>20</v>
      </c>
      <c r="C29" s="4"/>
      <c r="D29" s="40"/>
      <c r="E29" s="4"/>
      <c r="F29" s="26"/>
    </row>
    <row r="30" spans="1:6" ht="19.5" thickBot="1" x14ac:dyDescent="0.3">
      <c r="A30" s="50" t="s">
        <v>123</v>
      </c>
      <c r="B30" s="55" t="s">
        <v>21</v>
      </c>
      <c r="C30" s="4"/>
      <c r="D30" s="40"/>
      <c r="E30" s="4"/>
      <c r="F30" s="26"/>
    </row>
    <row r="31" spans="1:6" x14ac:dyDescent="0.25">
      <c r="A31" s="82" t="s">
        <v>124</v>
      </c>
      <c r="B31" s="6" t="s">
        <v>22</v>
      </c>
      <c r="C31" s="98">
        <v>0.95</v>
      </c>
      <c r="D31" s="100">
        <f>C31*8%+C31</f>
        <v>1.026</v>
      </c>
      <c r="E31" s="98">
        <v>0.01</v>
      </c>
      <c r="F31" s="95">
        <f>D31+E31</f>
        <v>1.036</v>
      </c>
    </row>
    <row r="32" spans="1:6" ht="16.5" thickBot="1" x14ac:dyDescent="0.3">
      <c r="A32" s="84"/>
      <c r="B32" s="55" t="s">
        <v>23</v>
      </c>
      <c r="C32" s="99"/>
      <c r="D32" s="101"/>
      <c r="E32" s="99"/>
      <c r="F32" s="96"/>
    </row>
    <row r="33" spans="1:6" ht="20.25" thickBot="1" x14ac:dyDescent="0.3">
      <c r="A33" s="50" t="s">
        <v>125</v>
      </c>
      <c r="B33" s="55" t="s">
        <v>24</v>
      </c>
      <c r="C33" s="4">
        <v>1.57</v>
      </c>
      <c r="D33" s="40">
        <f>C33*8%+C33</f>
        <v>1.6956</v>
      </c>
      <c r="E33" s="4">
        <v>0.05</v>
      </c>
      <c r="F33" s="75">
        <f>D33+E33</f>
        <v>1.7456</v>
      </c>
    </row>
    <row r="34" spans="1:6" ht="20.25" thickBot="1" x14ac:dyDescent="0.3">
      <c r="A34" s="50" t="s">
        <v>25</v>
      </c>
      <c r="B34" s="55" t="s">
        <v>26</v>
      </c>
      <c r="C34" s="4">
        <v>0.95</v>
      </c>
      <c r="D34" s="40">
        <f>C34*8%+C34</f>
        <v>1.026</v>
      </c>
      <c r="E34" s="4">
        <v>0.08</v>
      </c>
      <c r="F34" s="75">
        <f>D34+E34</f>
        <v>1.1060000000000001</v>
      </c>
    </row>
    <row r="35" spans="1:6" ht="20.25" thickBot="1" x14ac:dyDescent="0.3">
      <c r="A35" s="50" t="s">
        <v>126</v>
      </c>
      <c r="B35" s="55" t="s">
        <v>127</v>
      </c>
      <c r="C35" s="4">
        <v>4.13</v>
      </c>
      <c r="D35" s="40">
        <f>C35*8%+C35</f>
        <v>4.4603999999999999</v>
      </c>
      <c r="E35" s="4">
        <v>0.1</v>
      </c>
      <c r="F35" s="75">
        <f>D35+E35</f>
        <v>4.5603999999999996</v>
      </c>
    </row>
    <row r="36" spans="1:6" ht="20.25" thickBot="1" x14ac:dyDescent="0.3">
      <c r="A36" s="50" t="s">
        <v>128</v>
      </c>
      <c r="B36" s="55" t="s">
        <v>129</v>
      </c>
      <c r="C36" s="4">
        <v>1.57</v>
      </c>
      <c r="D36" s="40">
        <f>C36*8%+C36</f>
        <v>1.6956</v>
      </c>
      <c r="E36" s="4">
        <v>0.06</v>
      </c>
      <c r="F36" s="42">
        <f>D36+E36</f>
        <v>1.7556</v>
      </c>
    </row>
    <row r="37" spans="1:6" ht="30.75" thickBot="1" x14ac:dyDescent="0.3">
      <c r="A37" s="50" t="s">
        <v>130</v>
      </c>
      <c r="B37" s="55" t="s">
        <v>27</v>
      </c>
      <c r="C37" s="4">
        <v>1.91</v>
      </c>
      <c r="D37" s="40">
        <f>C37*8%+C37</f>
        <v>2.0627999999999997</v>
      </c>
      <c r="E37" s="4">
        <v>0.38</v>
      </c>
      <c r="F37" s="42">
        <f>D37+E37</f>
        <v>2.4427999999999996</v>
      </c>
    </row>
    <row r="38" spans="1:6" ht="20.25" thickBot="1" x14ac:dyDescent="0.3">
      <c r="A38" s="50"/>
      <c r="B38" s="55" t="s">
        <v>28</v>
      </c>
      <c r="C38" s="4"/>
      <c r="D38" s="40"/>
      <c r="E38" s="4"/>
      <c r="F38" s="71"/>
    </row>
    <row r="39" spans="1:6" ht="20.25" thickBot="1" x14ac:dyDescent="0.3">
      <c r="A39" s="50" t="s">
        <v>131</v>
      </c>
      <c r="B39" s="55" t="s">
        <v>29</v>
      </c>
      <c r="C39" s="4">
        <v>2.5299999999999998</v>
      </c>
      <c r="D39" s="40">
        <f t="shared" ref="D39:D73" si="3">C39*8%+C39</f>
        <v>2.7323999999999997</v>
      </c>
      <c r="E39" s="4">
        <v>0.25</v>
      </c>
      <c r="F39" s="75">
        <f>D39+E39</f>
        <v>2.9823999999999997</v>
      </c>
    </row>
    <row r="40" spans="1:6" ht="20.25" thickBot="1" x14ac:dyDescent="0.3">
      <c r="A40" s="50" t="s">
        <v>30</v>
      </c>
      <c r="B40" s="55" t="s">
        <v>31</v>
      </c>
      <c r="C40" s="4">
        <v>3.81</v>
      </c>
      <c r="D40" s="40">
        <f t="shared" si="3"/>
        <v>4.1147999999999998</v>
      </c>
      <c r="E40" s="4">
        <v>0.26</v>
      </c>
      <c r="F40" s="42">
        <f>D40+E40</f>
        <v>4.3747999999999996</v>
      </c>
    </row>
    <row r="41" spans="1:6" ht="20.25" thickBot="1" x14ac:dyDescent="0.3">
      <c r="A41" s="28"/>
      <c r="B41" s="55" t="s">
        <v>32</v>
      </c>
      <c r="C41" s="4"/>
      <c r="D41" s="40"/>
      <c r="E41" s="4"/>
      <c r="F41" s="5"/>
    </row>
    <row r="42" spans="1:6" ht="30.75" thickBot="1" x14ac:dyDescent="0.3">
      <c r="A42" s="50" t="s">
        <v>132</v>
      </c>
      <c r="B42" s="55" t="s">
        <v>133</v>
      </c>
      <c r="C42" s="4">
        <v>10.5</v>
      </c>
      <c r="D42" s="40">
        <f t="shared" si="3"/>
        <v>11.34</v>
      </c>
      <c r="E42" s="4">
        <v>0.1</v>
      </c>
      <c r="F42" s="42">
        <f>D42+E42</f>
        <v>11.44</v>
      </c>
    </row>
    <row r="43" spans="1:6" ht="30.75" thickBot="1" x14ac:dyDescent="0.3">
      <c r="A43" s="50" t="s">
        <v>33</v>
      </c>
      <c r="B43" s="55" t="s">
        <v>134</v>
      </c>
      <c r="C43" s="4">
        <v>6.35</v>
      </c>
      <c r="D43" s="40">
        <f t="shared" si="3"/>
        <v>6.8579999999999997</v>
      </c>
      <c r="E43" s="4">
        <v>0.04</v>
      </c>
      <c r="F43" s="42">
        <f>D43+E43</f>
        <v>6.8979999999999997</v>
      </c>
    </row>
    <row r="44" spans="1:6" ht="20.25" thickBot="1" x14ac:dyDescent="0.3">
      <c r="A44" s="50" t="s">
        <v>135</v>
      </c>
      <c r="B44" s="55" t="s">
        <v>34</v>
      </c>
      <c r="C44" s="4"/>
      <c r="D44" s="40"/>
      <c r="E44" s="4"/>
      <c r="F44" s="5"/>
    </row>
    <row r="45" spans="1:6" ht="20.25" thickBot="1" x14ac:dyDescent="0.3">
      <c r="A45" s="27"/>
      <c r="B45" s="55" t="s">
        <v>35</v>
      </c>
      <c r="C45" s="4"/>
      <c r="D45" s="40"/>
      <c r="E45" s="4"/>
      <c r="F45" s="5"/>
    </row>
    <row r="46" spans="1:6" ht="45.75" thickBot="1" x14ac:dyDescent="0.3">
      <c r="A46" s="49" t="s">
        <v>36</v>
      </c>
      <c r="B46" s="44" t="s">
        <v>136</v>
      </c>
      <c r="C46" s="54">
        <v>14.79</v>
      </c>
      <c r="D46" s="40">
        <f t="shared" si="3"/>
        <v>15.973199999999999</v>
      </c>
      <c r="E46" s="54">
        <v>1.06</v>
      </c>
      <c r="F46" s="53">
        <f>D46+E46</f>
        <v>17.033199999999997</v>
      </c>
    </row>
    <row r="47" spans="1:6" ht="20.25" thickBot="1" x14ac:dyDescent="0.3">
      <c r="A47" s="32" t="s">
        <v>137</v>
      </c>
      <c r="B47" s="34" t="s">
        <v>37</v>
      </c>
      <c r="C47" s="33"/>
      <c r="D47" s="40"/>
      <c r="E47" s="33"/>
      <c r="F47" s="35"/>
    </row>
    <row r="48" spans="1:6" ht="20.25" thickBot="1" x14ac:dyDescent="0.3">
      <c r="A48" s="50" t="s">
        <v>138</v>
      </c>
      <c r="B48" s="55" t="s">
        <v>38</v>
      </c>
      <c r="C48" s="4">
        <v>5.08</v>
      </c>
      <c r="D48" s="40">
        <f t="shared" si="3"/>
        <v>5.4863999999999997</v>
      </c>
      <c r="E48" s="4">
        <v>0.13</v>
      </c>
      <c r="F48" s="42">
        <f>D48+E48</f>
        <v>5.6163999999999996</v>
      </c>
    </row>
    <row r="49" spans="1:6" ht="20.25" thickBot="1" x14ac:dyDescent="0.3">
      <c r="A49" s="50" t="s">
        <v>139</v>
      </c>
      <c r="B49" s="55" t="s">
        <v>140</v>
      </c>
      <c r="C49" s="4">
        <v>6.99</v>
      </c>
      <c r="D49" s="40">
        <f t="shared" si="3"/>
        <v>7.5491999999999999</v>
      </c>
      <c r="E49" s="4">
        <v>0.27</v>
      </c>
      <c r="F49" s="42">
        <f>D49+E49</f>
        <v>7.8192000000000004</v>
      </c>
    </row>
    <row r="50" spans="1:6" ht="20.25" thickBot="1" x14ac:dyDescent="0.3">
      <c r="A50" s="50" t="s">
        <v>141</v>
      </c>
      <c r="B50" s="55" t="s">
        <v>142</v>
      </c>
      <c r="C50" s="4">
        <v>6.99</v>
      </c>
      <c r="D50" s="40">
        <f t="shared" si="3"/>
        <v>7.5491999999999999</v>
      </c>
      <c r="E50" s="4">
        <v>0.14000000000000001</v>
      </c>
      <c r="F50" s="42">
        <f>D50+E50</f>
        <v>7.6891999999999996</v>
      </c>
    </row>
    <row r="51" spans="1:6" ht="30.75" thickBot="1" x14ac:dyDescent="0.3">
      <c r="A51" s="49" t="s">
        <v>143</v>
      </c>
      <c r="B51" s="44" t="s">
        <v>39</v>
      </c>
      <c r="C51" s="54">
        <v>11.59</v>
      </c>
      <c r="D51" s="40">
        <f t="shared" si="3"/>
        <v>12.517199999999999</v>
      </c>
      <c r="E51" s="54"/>
      <c r="F51" s="53">
        <f>D51+E51</f>
        <v>12.517199999999999</v>
      </c>
    </row>
    <row r="52" spans="1:6" ht="19.5" thickBot="1" x14ac:dyDescent="0.3">
      <c r="A52" s="36">
        <v>3</v>
      </c>
      <c r="B52" s="37" t="s">
        <v>41</v>
      </c>
      <c r="C52" s="33"/>
      <c r="D52" s="40"/>
      <c r="E52" s="33"/>
      <c r="F52" s="72"/>
    </row>
    <row r="53" spans="1:6" ht="19.5" thickBot="1" x14ac:dyDescent="0.3">
      <c r="A53" s="50" t="s">
        <v>144</v>
      </c>
      <c r="B53" s="55" t="s">
        <v>145</v>
      </c>
      <c r="C53" s="4">
        <v>24.61</v>
      </c>
      <c r="D53" s="40">
        <f t="shared" si="3"/>
        <v>26.578800000000001</v>
      </c>
      <c r="E53" s="4"/>
      <c r="F53" s="66">
        <f>D53+E53</f>
        <v>26.578800000000001</v>
      </c>
    </row>
    <row r="54" spans="1:6" ht="19.5" thickBot="1" x14ac:dyDescent="0.3">
      <c r="A54" s="50" t="s">
        <v>146</v>
      </c>
      <c r="B54" s="55" t="s">
        <v>42</v>
      </c>
      <c r="C54" s="4">
        <v>6.03</v>
      </c>
      <c r="D54" s="40">
        <f t="shared" si="3"/>
        <v>6.5124000000000004</v>
      </c>
      <c r="E54" s="4"/>
      <c r="F54" s="66">
        <f>D54+E54</f>
        <v>6.5124000000000004</v>
      </c>
    </row>
    <row r="55" spans="1:6" ht="19.5" thickBot="1" x14ac:dyDescent="0.3">
      <c r="A55" s="50" t="s">
        <v>147</v>
      </c>
      <c r="B55" s="55" t="s">
        <v>43</v>
      </c>
      <c r="C55" s="4">
        <v>1.27</v>
      </c>
      <c r="D55" s="40">
        <f t="shared" si="3"/>
        <v>1.3715999999999999</v>
      </c>
      <c r="E55" s="4"/>
      <c r="F55" s="66">
        <f>D55+E55</f>
        <v>1.3715999999999999</v>
      </c>
    </row>
    <row r="56" spans="1:6" ht="19.5" thickBot="1" x14ac:dyDescent="0.3">
      <c r="A56" s="50" t="s">
        <v>148</v>
      </c>
      <c r="B56" s="55" t="s">
        <v>44</v>
      </c>
      <c r="C56" s="4"/>
      <c r="D56" s="40"/>
      <c r="E56" s="4"/>
      <c r="F56" s="19"/>
    </row>
    <row r="57" spans="1:6" ht="19.5" thickBot="1" x14ac:dyDescent="0.3">
      <c r="A57" s="50" t="s">
        <v>149</v>
      </c>
      <c r="B57" s="55" t="s">
        <v>150</v>
      </c>
      <c r="C57" s="4">
        <v>4.13</v>
      </c>
      <c r="D57" s="40">
        <f t="shared" si="3"/>
        <v>4.4603999999999999</v>
      </c>
      <c r="E57" s="4"/>
      <c r="F57" s="66">
        <f>D57+E57</f>
        <v>4.4603999999999999</v>
      </c>
    </row>
    <row r="58" spans="1:6" ht="19.5" thickBot="1" x14ac:dyDescent="0.3">
      <c r="A58" s="50" t="s">
        <v>151</v>
      </c>
      <c r="B58" s="55" t="s">
        <v>45</v>
      </c>
      <c r="C58" s="4">
        <v>7.3</v>
      </c>
      <c r="D58" s="40">
        <f t="shared" si="3"/>
        <v>7.8839999999999995</v>
      </c>
      <c r="E58" s="4"/>
      <c r="F58" s="66">
        <f>D58+E58</f>
        <v>7.8839999999999995</v>
      </c>
    </row>
    <row r="59" spans="1:6" ht="30.75" thickBot="1" x14ac:dyDescent="0.3">
      <c r="A59" s="49" t="s">
        <v>152</v>
      </c>
      <c r="B59" s="44" t="s">
        <v>46</v>
      </c>
      <c r="C59" s="54"/>
      <c r="D59" s="40"/>
      <c r="E59" s="54"/>
      <c r="F59" s="46"/>
    </row>
    <row r="60" spans="1:6" ht="20.25" thickBot="1" x14ac:dyDescent="0.3">
      <c r="A60" s="32" t="s">
        <v>153</v>
      </c>
      <c r="B60" s="34" t="s">
        <v>47</v>
      </c>
      <c r="C60" s="33">
        <v>8.02</v>
      </c>
      <c r="D60" s="40">
        <f t="shared" si="3"/>
        <v>8.6616</v>
      </c>
      <c r="E60" s="33">
        <v>0.03</v>
      </c>
      <c r="F60" s="76">
        <f>D60+E60</f>
        <v>8.6915999999999993</v>
      </c>
    </row>
    <row r="61" spans="1:6" ht="30.75" thickBot="1" x14ac:dyDescent="0.3">
      <c r="A61" s="50" t="s">
        <v>154</v>
      </c>
      <c r="B61" s="55" t="s">
        <v>155</v>
      </c>
      <c r="C61" s="25"/>
      <c r="D61" s="40"/>
      <c r="E61" s="4"/>
      <c r="F61" s="5"/>
    </row>
    <row r="62" spans="1:6" ht="20.25" thickBot="1" x14ac:dyDescent="0.3">
      <c r="A62" s="50" t="s">
        <v>48</v>
      </c>
      <c r="B62" s="55" t="s">
        <v>49</v>
      </c>
      <c r="C62" s="4">
        <v>6.35</v>
      </c>
      <c r="D62" s="40">
        <f t="shared" si="3"/>
        <v>6.8579999999999997</v>
      </c>
      <c r="E62" s="4">
        <v>1.29</v>
      </c>
      <c r="F62" s="42">
        <f>D62+E62</f>
        <v>8.1479999999999997</v>
      </c>
    </row>
    <row r="63" spans="1:6" ht="20.25" thickBot="1" x14ac:dyDescent="0.3">
      <c r="A63" s="50" t="s">
        <v>50</v>
      </c>
      <c r="B63" s="55" t="s">
        <v>51</v>
      </c>
      <c r="C63" s="4">
        <v>4.13</v>
      </c>
      <c r="D63" s="40">
        <f t="shared" si="3"/>
        <v>4.4603999999999999</v>
      </c>
      <c r="E63" s="4"/>
      <c r="F63" s="42">
        <f>D63+E63</f>
        <v>4.4603999999999999</v>
      </c>
    </row>
    <row r="64" spans="1:6" ht="20.25" thickBot="1" x14ac:dyDescent="0.3">
      <c r="A64" s="64">
        <v>5</v>
      </c>
      <c r="B64" s="9" t="s">
        <v>52</v>
      </c>
      <c r="C64" s="4"/>
      <c r="D64" s="40"/>
      <c r="E64" s="4"/>
      <c r="F64" s="5"/>
    </row>
    <row r="65" spans="1:6" ht="30.75" thickBot="1" x14ac:dyDescent="0.3">
      <c r="A65" s="49" t="s">
        <v>156</v>
      </c>
      <c r="B65" s="44" t="s">
        <v>157</v>
      </c>
      <c r="C65" s="63"/>
      <c r="D65" s="40"/>
      <c r="E65" s="63"/>
      <c r="F65" s="46"/>
    </row>
    <row r="66" spans="1:6" ht="20.25" thickBot="1" x14ac:dyDescent="0.3">
      <c r="A66" s="32" t="s">
        <v>158</v>
      </c>
      <c r="B66" s="34" t="s">
        <v>53</v>
      </c>
      <c r="C66" s="33">
        <v>3.18</v>
      </c>
      <c r="D66" s="40">
        <f t="shared" si="3"/>
        <v>3.4344000000000001</v>
      </c>
      <c r="E66" s="33">
        <v>0.45</v>
      </c>
      <c r="F66" s="73">
        <f>D66+E66</f>
        <v>3.8844000000000003</v>
      </c>
    </row>
    <row r="67" spans="1:6" ht="20.25" thickBot="1" x14ac:dyDescent="0.3">
      <c r="A67" s="50" t="s">
        <v>159</v>
      </c>
      <c r="B67" s="55" t="s">
        <v>54</v>
      </c>
      <c r="C67" s="4">
        <v>3.48</v>
      </c>
      <c r="D67" s="40">
        <f t="shared" si="3"/>
        <v>3.7584</v>
      </c>
      <c r="E67" s="4">
        <v>0.32</v>
      </c>
      <c r="F67" s="73">
        <f t="shared" ref="F67:F73" si="4">D67+E67</f>
        <v>4.0784000000000002</v>
      </c>
    </row>
    <row r="68" spans="1:6" ht="20.25" thickBot="1" x14ac:dyDescent="0.3">
      <c r="A68" s="50" t="s">
        <v>160</v>
      </c>
      <c r="B68" s="55" t="s">
        <v>55</v>
      </c>
      <c r="C68" s="4">
        <v>3.42</v>
      </c>
      <c r="D68" s="40">
        <f t="shared" si="3"/>
        <v>3.6936</v>
      </c>
      <c r="E68" s="4">
        <v>0.18</v>
      </c>
      <c r="F68" s="73">
        <f t="shared" si="4"/>
        <v>3.8736000000000002</v>
      </c>
    </row>
    <row r="69" spans="1:6" ht="30.75" thickBot="1" x14ac:dyDescent="0.3">
      <c r="A69" s="50" t="s">
        <v>161</v>
      </c>
      <c r="B69" s="55" t="s">
        <v>56</v>
      </c>
      <c r="C69" s="4">
        <v>4.76</v>
      </c>
      <c r="D69" s="40">
        <f t="shared" si="3"/>
        <v>5.1407999999999996</v>
      </c>
      <c r="E69" s="4">
        <v>0.17</v>
      </c>
      <c r="F69" s="73">
        <f t="shared" si="4"/>
        <v>5.3107999999999995</v>
      </c>
    </row>
    <row r="70" spans="1:6" ht="30.75" thickBot="1" x14ac:dyDescent="0.3">
      <c r="A70" s="50" t="s">
        <v>162</v>
      </c>
      <c r="B70" s="55" t="s">
        <v>163</v>
      </c>
      <c r="C70" s="4">
        <v>4.4400000000000004</v>
      </c>
      <c r="D70" s="40">
        <f t="shared" si="3"/>
        <v>4.7952000000000004</v>
      </c>
      <c r="E70" s="4">
        <v>0.45</v>
      </c>
      <c r="F70" s="73">
        <f t="shared" si="4"/>
        <v>5.2452000000000005</v>
      </c>
    </row>
    <row r="71" spans="1:6" ht="30.75" thickBot="1" x14ac:dyDescent="0.3">
      <c r="A71" s="50" t="s">
        <v>164</v>
      </c>
      <c r="B71" s="55" t="s">
        <v>57</v>
      </c>
      <c r="C71" s="4">
        <v>3.81</v>
      </c>
      <c r="D71" s="40">
        <f t="shared" si="3"/>
        <v>4.1147999999999998</v>
      </c>
      <c r="E71" s="4">
        <v>0.53</v>
      </c>
      <c r="F71" s="73">
        <f t="shared" si="4"/>
        <v>4.6448</v>
      </c>
    </row>
    <row r="72" spans="1:6" ht="20.25" thickBot="1" x14ac:dyDescent="0.3">
      <c r="A72" s="50" t="s">
        <v>165</v>
      </c>
      <c r="B72" s="55" t="s">
        <v>166</v>
      </c>
      <c r="C72" s="4">
        <v>4.76</v>
      </c>
      <c r="D72" s="40">
        <f t="shared" si="3"/>
        <v>5.1407999999999996</v>
      </c>
      <c r="E72" s="4">
        <v>0.95</v>
      </c>
      <c r="F72" s="73">
        <f t="shared" si="4"/>
        <v>6.0907999999999998</v>
      </c>
    </row>
    <row r="73" spans="1:6" ht="20.25" thickBot="1" x14ac:dyDescent="0.3">
      <c r="A73" s="50" t="s">
        <v>167</v>
      </c>
      <c r="B73" s="55" t="s">
        <v>58</v>
      </c>
      <c r="C73" s="4">
        <v>5.08</v>
      </c>
      <c r="D73" s="40">
        <f t="shared" si="3"/>
        <v>5.4863999999999997</v>
      </c>
      <c r="E73" s="4">
        <v>1.04</v>
      </c>
      <c r="F73" s="73">
        <f t="shared" si="4"/>
        <v>6.5263999999999998</v>
      </c>
    </row>
    <row r="74" spans="1:6" x14ac:dyDescent="0.25">
      <c r="A74" s="82" t="s">
        <v>168</v>
      </c>
      <c r="B74" s="6" t="s">
        <v>59</v>
      </c>
      <c r="C74" s="98">
        <v>5.39</v>
      </c>
      <c r="D74" s="100">
        <f>C74*8%+C74</f>
        <v>5.8211999999999993</v>
      </c>
      <c r="E74" s="98">
        <v>0.61</v>
      </c>
      <c r="F74" s="92">
        <f>D74+E74</f>
        <v>6.4311999999999996</v>
      </c>
    </row>
    <row r="75" spans="1:6" ht="16.5" thickBot="1" x14ac:dyDescent="0.3">
      <c r="A75" s="84"/>
      <c r="B75" s="55" t="s">
        <v>60</v>
      </c>
      <c r="C75" s="99"/>
      <c r="D75" s="101"/>
      <c r="E75" s="99"/>
      <c r="F75" s="94"/>
    </row>
    <row r="76" spans="1:6" ht="20.25" thickBot="1" x14ac:dyDescent="0.3">
      <c r="A76" s="50" t="s">
        <v>61</v>
      </c>
      <c r="B76" s="55" t="s">
        <v>169</v>
      </c>
      <c r="C76" s="4">
        <v>3.42</v>
      </c>
      <c r="D76" s="40">
        <v>3.69</v>
      </c>
      <c r="E76" s="4">
        <v>0.6</v>
      </c>
      <c r="F76" s="42">
        <f>D76+E76</f>
        <v>4.29</v>
      </c>
    </row>
    <row r="77" spans="1:6" ht="30.75" thickBot="1" x14ac:dyDescent="0.3">
      <c r="A77" s="49" t="s">
        <v>62</v>
      </c>
      <c r="B77" s="44" t="s">
        <v>63</v>
      </c>
      <c r="C77" s="54">
        <v>3.18</v>
      </c>
      <c r="D77" s="40">
        <v>3.42</v>
      </c>
      <c r="E77" s="54">
        <v>0.35</v>
      </c>
      <c r="F77" s="42">
        <f>D77+E77</f>
        <v>3.77</v>
      </c>
    </row>
    <row r="78" spans="1:6" ht="30" x14ac:dyDescent="0.25">
      <c r="A78" s="82" t="s">
        <v>170</v>
      </c>
      <c r="B78" s="30" t="s">
        <v>171</v>
      </c>
      <c r="C78" s="98">
        <v>5.39</v>
      </c>
      <c r="D78" s="100">
        <f>C78*8%+C78</f>
        <v>5.8211999999999993</v>
      </c>
      <c r="E78" s="98">
        <v>0.59</v>
      </c>
      <c r="F78" s="92">
        <f>D78+E78</f>
        <v>6.4111999999999991</v>
      </c>
    </row>
    <row r="79" spans="1:6" ht="16.5" thickBot="1" x14ac:dyDescent="0.3">
      <c r="A79" s="84"/>
      <c r="B79" s="55" t="s">
        <v>172</v>
      </c>
      <c r="C79" s="99"/>
      <c r="D79" s="101"/>
      <c r="E79" s="99"/>
      <c r="F79" s="94"/>
    </row>
    <row r="80" spans="1:6" ht="30.75" thickBot="1" x14ac:dyDescent="0.3">
      <c r="A80" s="50" t="s">
        <v>64</v>
      </c>
      <c r="B80" s="55" t="s">
        <v>65</v>
      </c>
      <c r="C80" s="4">
        <v>3.81</v>
      </c>
      <c r="D80" s="40">
        <f>C80*8%+C80</f>
        <v>4.1147999999999998</v>
      </c>
      <c r="E80" s="4">
        <v>0.18</v>
      </c>
      <c r="F80" s="42">
        <f>D80+E80</f>
        <v>4.2947999999999995</v>
      </c>
    </row>
    <row r="81" spans="1:6" ht="30.75" thickBot="1" x14ac:dyDescent="0.3">
      <c r="A81" s="50" t="s">
        <v>173</v>
      </c>
      <c r="B81" s="55" t="s">
        <v>66</v>
      </c>
      <c r="C81" s="4">
        <v>3.82</v>
      </c>
      <c r="D81" s="40">
        <f t="shared" ref="D81:D86" si="5">C81*8%+C81</f>
        <v>4.1255999999999995</v>
      </c>
      <c r="E81" s="4">
        <v>0.41</v>
      </c>
      <c r="F81" s="42">
        <f t="shared" ref="F81:F83" si="6">D81+E81</f>
        <v>4.5355999999999996</v>
      </c>
    </row>
    <row r="82" spans="1:6" ht="20.25" thickBot="1" x14ac:dyDescent="0.3">
      <c r="A82" s="50" t="s">
        <v>174</v>
      </c>
      <c r="B82" s="55" t="s">
        <v>67</v>
      </c>
      <c r="C82" s="4">
        <v>4.76</v>
      </c>
      <c r="D82" s="40">
        <f t="shared" si="5"/>
        <v>5.1407999999999996</v>
      </c>
      <c r="E82" s="4">
        <v>0.65</v>
      </c>
      <c r="F82" s="42">
        <f t="shared" si="6"/>
        <v>5.7907999999999999</v>
      </c>
    </row>
    <row r="83" spans="1:6" ht="30.75" thickBot="1" x14ac:dyDescent="0.3">
      <c r="A83" s="50" t="s">
        <v>175</v>
      </c>
      <c r="B83" s="55" t="s">
        <v>176</v>
      </c>
      <c r="C83" s="4">
        <v>3.81</v>
      </c>
      <c r="D83" s="40">
        <f t="shared" si="5"/>
        <v>4.1147999999999998</v>
      </c>
      <c r="E83" s="4">
        <v>0.51</v>
      </c>
      <c r="F83" s="42">
        <f t="shared" si="6"/>
        <v>4.6247999999999996</v>
      </c>
    </row>
    <row r="84" spans="1:6" ht="20.25" thickBot="1" x14ac:dyDescent="0.3">
      <c r="A84" s="27" t="s">
        <v>266</v>
      </c>
      <c r="B84" s="55" t="s">
        <v>258</v>
      </c>
      <c r="C84" s="4"/>
      <c r="D84" s="40"/>
      <c r="E84" s="4"/>
      <c r="F84" s="5"/>
    </row>
    <row r="85" spans="1:6" ht="30.75" thickBot="1" x14ac:dyDescent="0.3">
      <c r="A85" s="49" t="s">
        <v>68</v>
      </c>
      <c r="B85" s="44" t="s">
        <v>69</v>
      </c>
      <c r="C85" s="54">
        <v>7.94</v>
      </c>
      <c r="D85" s="40">
        <f t="shared" si="5"/>
        <v>8.5752000000000006</v>
      </c>
      <c r="E85" s="54">
        <v>1.33</v>
      </c>
      <c r="F85" s="53">
        <f>D86+E86</f>
        <v>7.4104000000000001</v>
      </c>
    </row>
    <row r="86" spans="1:6" ht="30.75" thickBot="1" x14ac:dyDescent="0.3">
      <c r="A86" s="32" t="s">
        <v>70</v>
      </c>
      <c r="B86" s="34" t="s">
        <v>71</v>
      </c>
      <c r="C86" s="33">
        <v>5.63</v>
      </c>
      <c r="D86" s="40">
        <f t="shared" si="5"/>
        <v>6.0804</v>
      </c>
      <c r="E86" s="33">
        <v>1.33</v>
      </c>
      <c r="F86" s="73">
        <f>D86+E86</f>
        <v>7.4104000000000001</v>
      </c>
    </row>
    <row r="87" spans="1:6" ht="30" x14ac:dyDescent="0.25">
      <c r="A87" s="82" t="s">
        <v>177</v>
      </c>
      <c r="B87" s="6" t="s">
        <v>178</v>
      </c>
      <c r="C87" s="98">
        <v>4.76</v>
      </c>
      <c r="D87" s="100">
        <f>C87*8%+C87</f>
        <v>5.1407999999999996</v>
      </c>
      <c r="E87" s="98">
        <v>0.75</v>
      </c>
      <c r="F87" s="92">
        <f>D87+E87</f>
        <v>5.8907999999999996</v>
      </c>
    </row>
    <row r="88" spans="1:6" ht="16.5" thickBot="1" x14ac:dyDescent="0.3">
      <c r="A88" s="84"/>
      <c r="B88" s="55" t="s">
        <v>179</v>
      </c>
      <c r="C88" s="99"/>
      <c r="D88" s="101"/>
      <c r="E88" s="99"/>
      <c r="F88" s="94"/>
    </row>
    <row r="89" spans="1:6" ht="30.75" thickBot="1" x14ac:dyDescent="0.3">
      <c r="A89" s="49" t="s">
        <v>180</v>
      </c>
      <c r="B89" s="44" t="s">
        <v>72</v>
      </c>
      <c r="C89" s="54">
        <v>7.63</v>
      </c>
      <c r="D89" s="65">
        <f>C89*8%+C89</f>
        <v>8.2403999999999993</v>
      </c>
      <c r="E89" s="54">
        <v>0.31</v>
      </c>
      <c r="F89" s="53">
        <f>D89+E89</f>
        <v>8.5503999999999998</v>
      </c>
    </row>
    <row r="90" spans="1:6" ht="30.75" thickBot="1" x14ac:dyDescent="0.3">
      <c r="A90" s="38" t="s">
        <v>265</v>
      </c>
      <c r="B90" s="34" t="s">
        <v>73</v>
      </c>
      <c r="C90" s="33">
        <v>4.8899999999999997</v>
      </c>
      <c r="D90" s="65">
        <f t="shared" ref="D90:D106" si="7">C90*8%+C90</f>
        <v>5.2812000000000001</v>
      </c>
      <c r="E90" s="33">
        <v>0.75</v>
      </c>
      <c r="F90" s="53">
        <f t="shared" ref="F90:F106" si="8">D90+E90</f>
        <v>6.0312000000000001</v>
      </c>
    </row>
    <row r="91" spans="1:6" ht="30.75" thickBot="1" x14ac:dyDescent="0.3">
      <c r="A91" s="50" t="s">
        <v>181</v>
      </c>
      <c r="B91" s="55" t="s">
        <v>182</v>
      </c>
      <c r="C91" s="4">
        <v>4.76</v>
      </c>
      <c r="D91" s="65">
        <f t="shared" si="7"/>
        <v>5.1407999999999996</v>
      </c>
      <c r="E91" s="4">
        <v>0.53</v>
      </c>
      <c r="F91" s="53">
        <f t="shared" si="8"/>
        <v>5.6707999999999998</v>
      </c>
    </row>
    <row r="92" spans="1:6" ht="30.75" thickBot="1" x14ac:dyDescent="0.3">
      <c r="A92" s="50" t="s">
        <v>183</v>
      </c>
      <c r="B92" s="55" t="s">
        <v>184</v>
      </c>
      <c r="C92" s="4">
        <v>4.7699999999999996</v>
      </c>
      <c r="D92" s="65">
        <f t="shared" si="7"/>
        <v>5.1515999999999993</v>
      </c>
      <c r="E92" s="4">
        <v>0.52</v>
      </c>
      <c r="F92" s="53">
        <f t="shared" si="8"/>
        <v>5.6715999999999998</v>
      </c>
    </row>
    <row r="93" spans="1:6" ht="20.25" thickBot="1" x14ac:dyDescent="0.3">
      <c r="A93" s="50" t="s">
        <v>74</v>
      </c>
      <c r="B93" s="55" t="s">
        <v>75</v>
      </c>
      <c r="C93" s="4">
        <v>27.34</v>
      </c>
      <c r="D93" s="65">
        <f t="shared" si="7"/>
        <v>29.527200000000001</v>
      </c>
      <c r="E93" s="4">
        <v>0.9</v>
      </c>
      <c r="F93" s="53">
        <f t="shared" si="8"/>
        <v>30.427199999999999</v>
      </c>
    </row>
    <row r="94" spans="1:6" ht="30.75" thickBot="1" x14ac:dyDescent="0.3">
      <c r="A94" s="50" t="s">
        <v>185</v>
      </c>
      <c r="B94" s="55" t="s">
        <v>186</v>
      </c>
      <c r="C94" s="4">
        <v>27.34</v>
      </c>
      <c r="D94" s="65">
        <f t="shared" si="7"/>
        <v>29.527200000000001</v>
      </c>
      <c r="E94" s="4">
        <v>0.6</v>
      </c>
      <c r="F94" s="53">
        <f t="shared" si="8"/>
        <v>30.127200000000002</v>
      </c>
    </row>
    <row r="95" spans="1:6" ht="20.25" thickBot="1" x14ac:dyDescent="0.3">
      <c r="A95" s="27" t="s">
        <v>264</v>
      </c>
      <c r="B95" s="55" t="s">
        <v>187</v>
      </c>
      <c r="C95" s="4"/>
      <c r="D95" s="65"/>
      <c r="E95" s="4"/>
      <c r="F95" s="53"/>
    </row>
    <row r="96" spans="1:6" ht="20.25" thickBot="1" x14ac:dyDescent="0.3">
      <c r="A96" s="50" t="s">
        <v>76</v>
      </c>
      <c r="B96" s="55" t="s">
        <v>188</v>
      </c>
      <c r="C96" s="4">
        <v>22.33</v>
      </c>
      <c r="D96" s="65">
        <f t="shared" si="7"/>
        <v>24.116399999999999</v>
      </c>
      <c r="E96" s="4">
        <v>8.48</v>
      </c>
      <c r="F96" s="53">
        <f t="shared" si="8"/>
        <v>32.596400000000003</v>
      </c>
    </row>
    <row r="97" spans="1:6" ht="30.75" thickBot="1" x14ac:dyDescent="0.3">
      <c r="A97" s="49" t="s">
        <v>77</v>
      </c>
      <c r="B97" s="6" t="s">
        <v>257</v>
      </c>
      <c r="C97" s="54">
        <v>22.33</v>
      </c>
      <c r="D97" s="65">
        <f t="shared" si="7"/>
        <v>24.116399999999999</v>
      </c>
      <c r="E97" s="54">
        <v>7.17</v>
      </c>
      <c r="F97" s="53">
        <f t="shared" si="8"/>
        <v>31.2864</v>
      </c>
    </row>
    <row r="98" spans="1:6" ht="20.25" thickBot="1" x14ac:dyDescent="0.3">
      <c r="A98" s="32" t="s">
        <v>78</v>
      </c>
      <c r="B98" s="34" t="s">
        <v>79</v>
      </c>
      <c r="C98" s="33"/>
      <c r="D98" s="65"/>
      <c r="E98" s="33"/>
      <c r="F98" s="53"/>
    </row>
    <row r="99" spans="1:6" ht="20.25" thickBot="1" x14ac:dyDescent="0.3">
      <c r="A99" s="50" t="s">
        <v>80</v>
      </c>
      <c r="B99" s="55" t="s">
        <v>189</v>
      </c>
      <c r="C99" s="4">
        <v>24.12</v>
      </c>
      <c r="D99" s="65">
        <f t="shared" si="7"/>
        <v>26.049600000000002</v>
      </c>
      <c r="E99" s="4">
        <v>1.95</v>
      </c>
      <c r="F99" s="53">
        <f t="shared" si="8"/>
        <v>27.999600000000001</v>
      </c>
    </row>
    <row r="100" spans="1:6" ht="20.25" thickBot="1" x14ac:dyDescent="0.3">
      <c r="A100" s="50" t="s">
        <v>81</v>
      </c>
      <c r="B100" s="55" t="s">
        <v>82</v>
      </c>
      <c r="C100" s="4">
        <v>24.12</v>
      </c>
      <c r="D100" s="65">
        <f t="shared" si="7"/>
        <v>26.049600000000002</v>
      </c>
      <c r="E100" s="4">
        <v>1.35</v>
      </c>
      <c r="F100" s="53">
        <f t="shared" si="8"/>
        <v>27.399600000000003</v>
      </c>
    </row>
    <row r="101" spans="1:6" ht="20.25" thickBot="1" x14ac:dyDescent="0.3">
      <c r="A101" s="50" t="s">
        <v>83</v>
      </c>
      <c r="B101" s="55" t="s">
        <v>84</v>
      </c>
      <c r="C101" s="4">
        <v>24.12</v>
      </c>
      <c r="D101" s="65">
        <f t="shared" si="7"/>
        <v>26.049600000000002</v>
      </c>
      <c r="E101" s="4">
        <v>1.45</v>
      </c>
      <c r="F101" s="53">
        <f t="shared" si="8"/>
        <v>27.499600000000001</v>
      </c>
    </row>
    <row r="102" spans="1:6" ht="20.25" thickBot="1" x14ac:dyDescent="0.3">
      <c r="A102" s="64">
        <v>6</v>
      </c>
      <c r="B102" s="74" t="s">
        <v>85</v>
      </c>
      <c r="C102" s="4"/>
      <c r="D102" s="65"/>
      <c r="E102" s="4"/>
      <c r="F102" s="53"/>
    </row>
    <row r="103" spans="1:6" ht="20.25" thickBot="1" x14ac:dyDescent="0.3">
      <c r="A103" s="50" t="s">
        <v>86</v>
      </c>
      <c r="B103" s="55" t="s">
        <v>87</v>
      </c>
      <c r="C103" s="4">
        <v>1.91</v>
      </c>
      <c r="D103" s="65">
        <f t="shared" si="7"/>
        <v>2.0627999999999997</v>
      </c>
      <c r="E103" s="4">
        <v>1.51</v>
      </c>
      <c r="F103" s="53">
        <f t="shared" si="8"/>
        <v>3.5728</v>
      </c>
    </row>
    <row r="104" spans="1:6" ht="30.75" thickBot="1" x14ac:dyDescent="0.3">
      <c r="A104" s="50" t="s">
        <v>190</v>
      </c>
      <c r="B104" s="55" t="s">
        <v>191</v>
      </c>
      <c r="C104" s="4">
        <v>7.3</v>
      </c>
      <c r="D104" s="65">
        <f t="shared" si="7"/>
        <v>7.8839999999999995</v>
      </c>
      <c r="E104" s="4">
        <v>1.46</v>
      </c>
      <c r="F104" s="53">
        <f t="shared" si="8"/>
        <v>9.3439999999999994</v>
      </c>
    </row>
    <row r="105" spans="1:6" ht="20.25" thickBot="1" x14ac:dyDescent="0.3">
      <c r="A105" s="50">
        <v>6.6</v>
      </c>
      <c r="B105" s="55" t="s">
        <v>192</v>
      </c>
      <c r="C105" s="4"/>
      <c r="D105" s="65"/>
      <c r="E105" s="4"/>
      <c r="F105" s="53"/>
    </row>
    <row r="106" spans="1:6" ht="20.25" thickBot="1" x14ac:dyDescent="0.3">
      <c r="A106" s="50" t="s">
        <v>193</v>
      </c>
      <c r="B106" s="55" t="s">
        <v>194</v>
      </c>
      <c r="C106" s="4">
        <v>8.06</v>
      </c>
      <c r="D106" s="65">
        <f t="shared" si="7"/>
        <v>8.7048000000000005</v>
      </c>
      <c r="E106" s="4">
        <v>0.28999999999999998</v>
      </c>
      <c r="F106" s="43">
        <f t="shared" si="8"/>
        <v>8.9947999999999997</v>
      </c>
    </row>
    <row r="107" spans="1:6" ht="19.5" thickBot="1" x14ac:dyDescent="0.3">
      <c r="A107" s="64">
        <v>7</v>
      </c>
      <c r="B107" s="8" t="s">
        <v>88</v>
      </c>
      <c r="C107" s="4"/>
      <c r="D107" s="65"/>
      <c r="E107" s="4"/>
      <c r="F107" s="26"/>
    </row>
    <row r="108" spans="1:6" ht="38.25" customHeight="1" x14ac:dyDescent="0.25">
      <c r="A108" s="49" t="s">
        <v>195</v>
      </c>
      <c r="B108" s="44" t="s">
        <v>89</v>
      </c>
      <c r="C108" s="54"/>
      <c r="D108" s="65"/>
      <c r="E108" s="63"/>
      <c r="F108" s="47"/>
    </row>
    <row r="109" spans="1:6" ht="20.25" thickBot="1" x14ac:dyDescent="0.3">
      <c r="A109" s="50" t="s">
        <v>90</v>
      </c>
      <c r="B109" s="55" t="s">
        <v>91</v>
      </c>
      <c r="C109" s="4">
        <v>11.61</v>
      </c>
      <c r="D109" s="40">
        <f>C109*8%+C109</f>
        <v>12.5388</v>
      </c>
      <c r="E109" s="4">
        <v>1.93</v>
      </c>
      <c r="F109" s="42">
        <f>D109+E109</f>
        <v>14.4688</v>
      </c>
    </row>
    <row r="110" spans="1:6" ht="30" x14ac:dyDescent="0.25">
      <c r="A110" s="49" t="s">
        <v>92</v>
      </c>
      <c r="B110" s="44" t="s">
        <v>196</v>
      </c>
      <c r="C110" s="54"/>
      <c r="D110" s="65"/>
      <c r="E110" s="54"/>
      <c r="F110" s="46"/>
    </row>
    <row r="111" spans="1:6" ht="20.25" thickBot="1" x14ac:dyDescent="0.3">
      <c r="A111" s="50" t="s">
        <v>93</v>
      </c>
      <c r="B111" s="55" t="s">
        <v>91</v>
      </c>
      <c r="C111" s="4">
        <v>10.71</v>
      </c>
      <c r="D111" s="40">
        <f>C111*8%+C111</f>
        <v>11.566800000000001</v>
      </c>
      <c r="E111" s="4">
        <v>1.67</v>
      </c>
      <c r="F111" s="42">
        <f>D111+E111</f>
        <v>13.236800000000001</v>
      </c>
    </row>
    <row r="112" spans="1:6" ht="30.75" thickBot="1" x14ac:dyDescent="0.3">
      <c r="A112" s="49" t="s">
        <v>197</v>
      </c>
      <c r="B112" s="44" t="s">
        <v>94</v>
      </c>
      <c r="C112" s="54">
        <v>31.27</v>
      </c>
      <c r="D112" s="40">
        <f>C112*8%+C112</f>
        <v>33.771599999999999</v>
      </c>
      <c r="E112" s="54">
        <v>1.61</v>
      </c>
      <c r="F112" s="42">
        <f>D112+E112</f>
        <v>35.381599999999999</v>
      </c>
    </row>
    <row r="113" spans="1:6" x14ac:dyDescent="0.25">
      <c r="A113" s="82" t="s">
        <v>198</v>
      </c>
      <c r="B113" s="30" t="s">
        <v>95</v>
      </c>
      <c r="C113" s="98"/>
      <c r="D113" s="100"/>
      <c r="E113" s="98"/>
      <c r="F113" s="93"/>
    </row>
    <row r="114" spans="1:6" ht="16.5" thickBot="1" x14ac:dyDescent="0.3">
      <c r="A114" s="84"/>
      <c r="B114" s="55" t="s">
        <v>96</v>
      </c>
      <c r="C114" s="99"/>
      <c r="D114" s="101"/>
      <c r="E114" s="99"/>
      <c r="F114" s="94"/>
    </row>
    <row r="115" spans="1:6" ht="30.75" thickBot="1" x14ac:dyDescent="0.3">
      <c r="A115" s="50" t="s">
        <v>199</v>
      </c>
      <c r="B115" s="55" t="s">
        <v>200</v>
      </c>
      <c r="C115" s="4">
        <v>1.91</v>
      </c>
      <c r="D115" s="40">
        <f>C115*8%+C115</f>
        <v>2.0627999999999997</v>
      </c>
      <c r="E115" s="4">
        <v>0.04</v>
      </c>
      <c r="F115" s="42">
        <f>D115+E115</f>
        <v>2.1027999999999998</v>
      </c>
    </row>
    <row r="116" spans="1:6" ht="20.25" thickBot="1" x14ac:dyDescent="0.3">
      <c r="A116" s="50" t="s">
        <v>201</v>
      </c>
      <c r="B116" s="55" t="s">
        <v>202</v>
      </c>
      <c r="C116" s="4"/>
      <c r="D116" s="40"/>
      <c r="E116" s="4"/>
      <c r="F116" s="5"/>
    </row>
    <row r="117" spans="1:6" ht="20.25" thickBot="1" x14ac:dyDescent="0.3">
      <c r="A117" s="50" t="s">
        <v>97</v>
      </c>
      <c r="B117" s="55" t="s">
        <v>98</v>
      </c>
      <c r="C117" s="4">
        <v>1.91</v>
      </c>
      <c r="D117" s="40">
        <f t="shared" ref="D117" si="9">C117*8%+C117</f>
        <v>2.0627999999999997</v>
      </c>
      <c r="E117" s="4" t="s">
        <v>40</v>
      </c>
      <c r="F117" s="42">
        <f>D117</f>
        <v>2.0627999999999997</v>
      </c>
    </row>
    <row r="118" spans="1:6" ht="20.25" thickBot="1" x14ac:dyDescent="0.3">
      <c r="A118" s="64">
        <v>8</v>
      </c>
      <c r="B118" s="8" t="s">
        <v>99</v>
      </c>
      <c r="C118" s="4"/>
      <c r="D118" s="40"/>
      <c r="E118" s="4"/>
      <c r="F118" s="5"/>
    </row>
    <row r="119" spans="1:6" ht="20.25" thickBot="1" x14ac:dyDescent="0.3">
      <c r="A119" s="50" t="s">
        <v>203</v>
      </c>
      <c r="B119" s="55" t="s">
        <v>100</v>
      </c>
      <c r="C119" s="4"/>
      <c r="D119" s="40"/>
      <c r="E119" s="4"/>
      <c r="F119" s="5"/>
    </row>
    <row r="120" spans="1:6" ht="20.25" thickBot="1" x14ac:dyDescent="0.3">
      <c r="A120" s="50" t="s">
        <v>101</v>
      </c>
      <c r="B120" s="55" t="s">
        <v>102</v>
      </c>
      <c r="C120" s="4"/>
      <c r="D120" s="40"/>
      <c r="E120" s="4"/>
      <c r="F120" s="5"/>
    </row>
    <row r="121" spans="1:6" ht="30.75" thickBot="1" x14ac:dyDescent="0.3">
      <c r="A121" s="52" t="s">
        <v>103</v>
      </c>
      <c r="B121" s="44" t="s">
        <v>269</v>
      </c>
      <c r="C121" s="54">
        <v>3.59</v>
      </c>
      <c r="D121" s="65">
        <f>C121*8%+C121</f>
        <v>3.8771999999999998</v>
      </c>
      <c r="E121" s="54">
        <v>0.49</v>
      </c>
      <c r="F121" s="53">
        <f>D121+E121</f>
        <v>4.3671999999999995</v>
      </c>
    </row>
    <row r="122" spans="1:6" ht="30.75" thickBot="1" x14ac:dyDescent="0.3">
      <c r="A122" s="32" t="s">
        <v>204</v>
      </c>
      <c r="B122" s="31" t="s">
        <v>104</v>
      </c>
      <c r="C122" s="33">
        <v>3.15</v>
      </c>
      <c r="D122" s="65">
        <f t="shared" ref="D122:D127" si="10">C122*8%+C122</f>
        <v>3.4020000000000001</v>
      </c>
      <c r="E122" s="33">
        <v>0.12</v>
      </c>
      <c r="F122" s="53">
        <f t="shared" ref="F122:F125" si="11">D122+E122</f>
        <v>3.5220000000000002</v>
      </c>
    </row>
    <row r="123" spans="1:6" ht="30.75" thickBot="1" x14ac:dyDescent="0.3">
      <c r="A123" s="50" t="s">
        <v>105</v>
      </c>
      <c r="B123" s="55" t="s">
        <v>106</v>
      </c>
      <c r="C123" s="4">
        <v>15.29</v>
      </c>
      <c r="D123" s="65">
        <f t="shared" si="10"/>
        <v>16.513199999999998</v>
      </c>
      <c r="E123" s="4">
        <v>2.78</v>
      </c>
      <c r="F123" s="53">
        <f t="shared" si="11"/>
        <v>19.293199999999999</v>
      </c>
    </row>
    <row r="124" spans="1:6" ht="30.75" thickBot="1" x14ac:dyDescent="0.3">
      <c r="A124" s="50" t="s">
        <v>205</v>
      </c>
      <c r="B124" s="55" t="s">
        <v>107</v>
      </c>
      <c r="C124" s="4"/>
      <c r="D124" s="65"/>
      <c r="E124" s="4"/>
      <c r="F124" s="53"/>
    </row>
    <row r="125" spans="1:6" ht="20.25" thickBot="1" x14ac:dyDescent="0.3">
      <c r="A125" s="50" t="s">
        <v>206</v>
      </c>
      <c r="B125" s="55" t="s">
        <v>108</v>
      </c>
      <c r="C125" s="4">
        <v>5.08</v>
      </c>
      <c r="D125" s="65">
        <f t="shared" si="10"/>
        <v>5.4863999999999997</v>
      </c>
      <c r="E125" s="4">
        <v>1</v>
      </c>
      <c r="F125" s="53">
        <f t="shared" si="11"/>
        <v>6.4863999999999997</v>
      </c>
    </row>
    <row r="126" spans="1:6" ht="30.75" thickBot="1" x14ac:dyDescent="0.3">
      <c r="A126" s="49" t="s">
        <v>207</v>
      </c>
      <c r="B126" s="44" t="s">
        <v>109</v>
      </c>
      <c r="C126" s="54">
        <v>8.26</v>
      </c>
      <c r="D126" s="65">
        <f t="shared" si="10"/>
        <v>8.9207999999999998</v>
      </c>
      <c r="E126" s="54" t="s">
        <v>40</v>
      </c>
      <c r="F126" s="53">
        <f>D126</f>
        <v>8.9207999999999998</v>
      </c>
    </row>
    <row r="127" spans="1:6" ht="30.75" thickBot="1" x14ac:dyDescent="0.3">
      <c r="A127" s="41" t="s">
        <v>110</v>
      </c>
      <c r="B127" s="39" t="s">
        <v>111</v>
      </c>
      <c r="C127" s="67">
        <v>11.19</v>
      </c>
      <c r="D127" s="70">
        <f t="shared" si="10"/>
        <v>12.0852</v>
      </c>
      <c r="E127" s="67" t="s">
        <v>40</v>
      </c>
      <c r="F127" s="43">
        <f>D127</f>
        <v>12.0852</v>
      </c>
    </row>
    <row r="128" spans="1:6" ht="18.75" x14ac:dyDescent="0.25">
      <c r="A128" s="62"/>
      <c r="B128"/>
      <c r="C128"/>
      <c r="D128"/>
      <c r="E128"/>
      <c r="F128"/>
    </row>
    <row r="129" spans="1:6" x14ac:dyDescent="0.25">
      <c r="A129" s="97" t="s">
        <v>272</v>
      </c>
      <c r="B129" s="97"/>
      <c r="C129" s="97"/>
      <c r="D129" s="97"/>
      <c r="E129"/>
      <c r="F129"/>
    </row>
    <row r="130" spans="1:6" x14ac:dyDescent="0.25">
      <c r="A130" s="97" t="s">
        <v>263</v>
      </c>
      <c r="B130" s="97"/>
      <c r="C130" s="97"/>
      <c r="D130"/>
      <c r="E130"/>
      <c r="F130"/>
    </row>
    <row r="131" spans="1:6" x14ac:dyDescent="0.25">
      <c r="A131" s="20"/>
      <c r="B131"/>
      <c r="C131"/>
      <c r="D131"/>
      <c r="E131"/>
      <c r="F131"/>
    </row>
  </sheetData>
  <mergeCells count="53">
    <mergeCell ref="A2:F2"/>
    <mergeCell ref="A3:F3"/>
    <mergeCell ref="A4:F4"/>
    <mergeCell ref="A5:F5"/>
    <mergeCell ref="A6:F6"/>
    <mergeCell ref="A7:F7"/>
    <mergeCell ref="A9:F9"/>
    <mergeCell ref="A10:F10"/>
    <mergeCell ref="A11:F11"/>
    <mergeCell ref="A12:F12"/>
    <mergeCell ref="A13:A17"/>
    <mergeCell ref="B13:B17"/>
    <mergeCell ref="C13:F13"/>
    <mergeCell ref="C14:D15"/>
    <mergeCell ref="C16:C17"/>
    <mergeCell ref="A21:A22"/>
    <mergeCell ref="C21:C22"/>
    <mergeCell ref="D21:D22"/>
    <mergeCell ref="E21:E22"/>
    <mergeCell ref="F21:F22"/>
    <mergeCell ref="F24:F25"/>
    <mergeCell ref="A31:A32"/>
    <mergeCell ref="C31:C32"/>
    <mergeCell ref="D31:D32"/>
    <mergeCell ref="E31:E32"/>
    <mergeCell ref="F31:F32"/>
    <mergeCell ref="A24:A25"/>
    <mergeCell ref="B24:B25"/>
    <mergeCell ref="C24:C25"/>
    <mergeCell ref="D24:D25"/>
    <mergeCell ref="E24:E25"/>
    <mergeCell ref="A74:A75"/>
    <mergeCell ref="C74:C75"/>
    <mergeCell ref="D74:D75"/>
    <mergeCell ref="E74:E75"/>
    <mergeCell ref="F74:F75"/>
    <mergeCell ref="A78:A79"/>
    <mergeCell ref="C78:C79"/>
    <mergeCell ref="D78:D79"/>
    <mergeCell ref="E78:E79"/>
    <mergeCell ref="F78:F79"/>
    <mergeCell ref="E113:E114"/>
    <mergeCell ref="F113:F114"/>
    <mergeCell ref="A87:A88"/>
    <mergeCell ref="C87:C88"/>
    <mergeCell ref="D87:D88"/>
    <mergeCell ref="E87:E88"/>
    <mergeCell ref="F87:F88"/>
    <mergeCell ref="A129:D129"/>
    <mergeCell ref="A130:C130"/>
    <mergeCell ref="A113:A114"/>
    <mergeCell ref="C113:C114"/>
    <mergeCell ref="D113:D114"/>
  </mergeCells>
  <pageMargins left="0.7" right="0.7" top="0.75" bottom="0.75" header="0.3" footer="0.3"/>
  <pageSetup paperSize="9" scale="9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topLeftCell="A49" workbookViewId="0">
      <selection activeCell="B73" sqref="B73"/>
    </sheetView>
  </sheetViews>
  <sheetFormatPr defaultRowHeight="15.75" x14ac:dyDescent="0.25"/>
  <cols>
    <col min="1" max="1" width="14.125" style="7" customWidth="1"/>
    <col min="2" max="2" width="15.75" style="7" customWidth="1"/>
    <col min="3" max="3" width="30.875" style="7" customWidth="1"/>
    <col min="4" max="4" width="15.75" style="7" customWidth="1"/>
    <col min="5" max="5" width="17.5" style="7" customWidth="1"/>
    <col min="6" max="6" width="18" style="7" customWidth="1"/>
    <col min="7" max="7" width="15.75" style="7" customWidth="1"/>
    <col min="8" max="8" width="18.5" style="7" customWidth="1"/>
  </cols>
  <sheetData>
    <row r="2" spans="1:8" x14ac:dyDescent="0.25">
      <c r="A2" s="77" t="s">
        <v>112</v>
      </c>
      <c r="B2" s="77"/>
      <c r="C2" s="77"/>
      <c r="D2" s="77"/>
      <c r="E2" s="77"/>
      <c r="F2" s="77"/>
      <c r="G2" s="77"/>
      <c r="H2" s="77"/>
    </row>
    <row r="3" spans="1:8" x14ac:dyDescent="0.25">
      <c r="A3" s="77" t="s">
        <v>208</v>
      </c>
      <c r="B3" s="77"/>
      <c r="C3" s="77"/>
      <c r="D3" s="77"/>
      <c r="E3" s="77"/>
      <c r="F3" s="77"/>
      <c r="G3" s="77"/>
      <c r="H3" s="77"/>
    </row>
    <row r="4" spans="1:8" x14ac:dyDescent="0.25">
      <c r="A4" s="77" t="s">
        <v>209</v>
      </c>
      <c r="B4" s="77"/>
      <c r="C4" s="77"/>
      <c r="D4" s="77"/>
      <c r="E4" s="77"/>
      <c r="F4" s="77"/>
      <c r="G4" s="77"/>
      <c r="H4" s="77"/>
    </row>
    <row r="5" spans="1:8" x14ac:dyDescent="0.25">
      <c r="A5" s="77" t="s">
        <v>262</v>
      </c>
      <c r="B5" s="77"/>
      <c r="C5" s="77"/>
      <c r="D5" s="77"/>
      <c r="E5" s="77"/>
      <c r="F5" s="77"/>
      <c r="G5" s="77"/>
      <c r="H5" s="77"/>
    </row>
    <row r="6" spans="1:8" x14ac:dyDescent="0.25">
      <c r="A6" s="77" t="s">
        <v>273</v>
      </c>
      <c r="B6" s="77"/>
      <c r="C6" s="77"/>
      <c r="D6" s="77"/>
      <c r="E6" s="77"/>
      <c r="F6" s="77"/>
      <c r="G6" s="77"/>
      <c r="H6" s="77"/>
    </row>
    <row r="7" spans="1:8" x14ac:dyDescent="0.25">
      <c r="A7" s="77" t="s">
        <v>210</v>
      </c>
      <c r="B7" s="77"/>
      <c r="C7" s="77"/>
      <c r="D7" s="77"/>
      <c r="E7" s="77"/>
      <c r="F7" s="77"/>
      <c r="G7" s="77"/>
      <c r="H7" s="77"/>
    </row>
    <row r="8" spans="1:8" ht="18.75" x14ac:dyDescent="0.25">
      <c r="A8" s="15"/>
      <c r="B8"/>
      <c r="C8"/>
      <c r="D8"/>
      <c r="E8"/>
      <c r="F8"/>
      <c r="G8"/>
      <c r="H8"/>
    </row>
    <row r="9" spans="1:8" ht="18.75" x14ac:dyDescent="0.25">
      <c r="A9" s="78" t="s">
        <v>211</v>
      </c>
      <c r="B9" s="78"/>
      <c r="C9" s="78"/>
      <c r="D9" s="78"/>
      <c r="E9" s="78"/>
      <c r="F9" s="78"/>
      <c r="G9" s="78"/>
      <c r="H9" s="78"/>
    </row>
    <row r="10" spans="1:8" x14ac:dyDescent="0.25">
      <c r="A10" s="121" t="s">
        <v>243</v>
      </c>
      <c r="B10" s="121"/>
      <c r="C10" s="121"/>
      <c r="D10" s="121"/>
      <c r="E10" s="121"/>
      <c r="F10" s="121"/>
      <c r="G10" s="121"/>
      <c r="H10" s="121"/>
    </row>
    <row r="11" spans="1:8" ht="19.5" thickBot="1" x14ac:dyDescent="0.3">
      <c r="A11" s="122" t="s">
        <v>274</v>
      </c>
      <c r="B11" s="122"/>
      <c r="C11" s="122"/>
      <c r="D11" s="122"/>
      <c r="E11" s="122"/>
      <c r="F11" s="122"/>
      <c r="G11" s="122"/>
      <c r="H11" s="122"/>
    </row>
    <row r="12" spans="1:8" x14ac:dyDescent="0.25">
      <c r="A12" s="82" t="s">
        <v>4</v>
      </c>
      <c r="B12" s="150" t="s">
        <v>5</v>
      </c>
      <c r="C12" s="151"/>
      <c r="D12" s="59" t="s">
        <v>212</v>
      </c>
      <c r="E12" s="82" t="s">
        <v>214</v>
      </c>
      <c r="F12" s="82" t="s">
        <v>261</v>
      </c>
      <c r="G12" s="82" t="s">
        <v>244</v>
      </c>
      <c r="H12" s="56"/>
    </row>
    <row r="13" spans="1:8" x14ac:dyDescent="0.25">
      <c r="A13" s="83"/>
      <c r="B13" s="152"/>
      <c r="C13" s="153"/>
      <c r="D13" s="60" t="s">
        <v>213</v>
      </c>
      <c r="E13" s="83"/>
      <c r="F13" s="83"/>
      <c r="G13" s="83"/>
      <c r="H13" s="60" t="s">
        <v>215</v>
      </c>
    </row>
    <row r="14" spans="1:8" x14ac:dyDescent="0.25">
      <c r="A14" s="83"/>
      <c r="B14" s="152"/>
      <c r="C14" s="153"/>
      <c r="D14" s="2"/>
      <c r="E14" s="83"/>
      <c r="F14" s="83"/>
      <c r="G14" s="83"/>
      <c r="H14" s="60" t="s">
        <v>216</v>
      </c>
    </row>
    <row r="15" spans="1:8" ht="16.5" thickBot="1" x14ac:dyDescent="0.3">
      <c r="A15" s="84"/>
      <c r="B15" s="154"/>
      <c r="C15" s="155"/>
      <c r="D15" s="3"/>
      <c r="E15" s="84"/>
      <c r="F15" s="84"/>
      <c r="G15" s="84"/>
      <c r="H15" s="61" t="s">
        <v>245</v>
      </c>
    </row>
    <row r="16" spans="1:8" ht="16.5" thickBot="1" x14ac:dyDescent="0.3">
      <c r="A16" s="11">
        <v>1</v>
      </c>
      <c r="B16" s="144">
        <v>2</v>
      </c>
      <c r="C16" s="145"/>
      <c r="D16" s="10">
        <v>3</v>
      </c>
      <c r="E16" s="10">
        <v>4</v>
      </c>
      <c r="F16" s="10">
        <v>5</v>
      </c>
      <c r="G16" s="10">
        <v>6</v>
      </c>
      <c r="H16" s="10">
        <v>7</v>
      </c>
    </row>
    <row r="17" spans="1:8" ht="16.5" thickBot="1" x14ac:dyDescent="0.3">
      <c r="A17" s="45">
        <v>1</v>
      </c>
      <c r="B17" s="146" t="s">
        <v>217</v>
      </c>
      <c r="C17" s="147"/>
      <c r="D17" s="10"/>
      <c r="E17" s="10"/>
      <c r="F17" s="10"/>
      <c r="G17" s="10"/>
      <c r="H17" s="10"/>
    </row>
    <row r="18" spans="1:8" ht="16.5" thickBot="1" x14ac:dyDescent="0.3">
      <c r="A18" s="45" t="s">
        <v>9</v>
      </c>
      <c r="B18" s="148" t="s">
        <v>10</v>
      </c>
      <c r="C18" s="149"/>
      <c r="D18" s="10"/>
      <c r="E18" s="10"/>
      <c r="F18" s="10"/>
      <c r="G18" s="10"/>
      <c r="H18" s="10"/>
    </row>
    <row r="19" spans="1:8" x14ac:dyDescent="0.25">
      <c r="A19" s="79" t="s">
        <v>218</v>
      </c>
      <c r="B19" s="117" t="s">
        <v>12</v>
      </c>
      <c r="C19" s="118"/>
      <c r="D19" s="140" t="s">
        <v>219</v>
      </c>
      <c r="E19" s="82">
        <v>0.01</v>
      </c>
      <c r="F19" s="142">
        <f>E19*8%+E19</f>
        <v>1.0800000000000001E-2</v>
      </c>
      <c r="G19" s="82">
        <v>0.17</v>
      </c>
      <c r="H19" s="92">
        <f>F19+G19</f>
        <v>0.18080000000000002</v>
      </c>
    </row>
    <row r="20" spans="1:8" ht="8.25" customHeight="1" thickBot="1" x14ac:dyDescent="0.3">
      <c r="A20" s="81"/>
      <c r="B20" s="119"/>
      <c r="C20" s="120"/>
      <c r="D20" s="141"/>
      <c r="E20" s="84"/>
      <c r="F20" s="143"/>
      <c r="G20" s="84"/>
      <c r="H20" s="94"/>
    </row>
    <row r="21" spans="1:8" ht="35.25" customHeight="1" x14ac:dyDescent="0.25">
      <c r="A21" s="79" t="s">
        <v>220</v>
      </c>
      <c r="B21" s="117" t="s">
        <v>221</v>
      </c>
      <c r="C21" s="118"/>
      <c r="D21" s="140" t="s">
        <v>219</v>
      </c>
      <c r="E21" s="82">
        <v>2.64</v>
      </c>
      <c r="F21" s="142">
        <f>E21*8%+E21</f>
        <v>2.8512</v>
      </c>
      <c r="G21" s="82">
        <v>0.01</v>
      </c>
      <c r="H21" s="92">
        <f>F21+G21</f>
        <v>2.8611999999999997</v>
      </c>
    </row>
    <row r="22" spans="1:8" ht="26.25" customHeight="1" thickBot="1" x14ac:dyDescent="0.3">
      <c r="A22" s="81"/>
      <c r="B22" s="119" t="s">
        <v>222</v>
      </c>
      <c r="C22" s="120"/>
      <c r="D22" s="141"/>
      <c r="E22" s="84"/>
      <c r="F22" s="143"/>
      <c r="G22" s="84"/>
      <c r="H22" s="94"/>
    </row>
    <row r="23" spans="1:8" ht="20.25" thickBot="1" x14ac:dyDescent="0.3">
      <c r="A23" s="45" t="s">
        <v>223</v>
      </c>
      <c r="B23" s="125" t="s">
        <v>224</v>
      </c>
      <c r="C23" s="126"/>
      <c r="D23" s="12" t="s">
        <v>219</v>
      </c>
      <c r="E23" s="61">
        <v>2.39</v>
      </c>
      <c r="F23" s="68">
        <f>E23*8%+E23</f>
        <v>2.5811999999999999</v>
      </c>
      <c r="G23" s="61">
        <v>0.12</v>
      </c>
      <c r="H23" s="42">
        <f>F23+G23</f>
        <v>2.7012</v>
      </c>
    </row>
    <row r="24" spans="1:8" ht="20.25" thickBot="1" x14ac:dyDescent="0.3">
      <c r="A24" s="45" t="s">
        <v>225</v>
      </c>
      <c r="B24" s="125" t="s">
        <v>18</v>
      </c>
      <c r="C24" s="126"/>
      <c r="D24" s="12" t="s">
        <v>219</v>
      </c>
      <c r="E24" s="61">
        <v>2.81</v>
      </c>
      <c r="F24" s="68">
        <f t="shared" ref="F24:F25" si="0">E24*8%+E24</f>
        <v>3.0348000000000002</v>
      </c>
      <c r="G24" s="61">
        <v>0.67</v>
      </c>
      <c r="H24" s="42">
        <f t="shared" ref="H24:H25" si="1">F24+G24</f>
        <v>3.7048000000000001</v>
      </c>
    </row>
    <row r="25" spans="1:8" ht="34.5" customHeight="1" thickBot="1" x14ac:dyDescent="0.3">
      <c r="A25" s="45" t="s">
        <v>226</v>
      </c>
      <c r="B25" s="125" t="s">
        <v>19</v>
      </c>
      <c r="C25" s="126"/>
      <c r="D25" s="12" t="s">
        <v>219</v>
      </c>
      <c r="E25" s="61">
        <v>1.79</v>
      </c>
      <c r="F25" s="68">
        <f t="shared" si="0"/>
        <v>1.9332</v>
      </c>
      <c r="G25" s="61">
        <v>0.25</v>
      </c>
      <c r="H25" s="42">
        <f t="shared" si="1"/>
        <v>2.1832000000000003</v>
      </c>
    </row>
    <row r="26" spans="1:8" x14ac:dyDescent="0.25">
      <c r="A26" s="127" t="s">
        <v>246</v>
      </c>
      <c r="B26" s="129"/>
      <c r="C26" s="131" t="s">
        <v>227</v>
      </c>
      <c r="D26" s="132"/>
      <c r="E26" s="132"/>
      <c r="F26" s="132"/>
      <c r="G26" s="132"/>
      <c r="H26" s="133"/>
    </row>
    <row r="27" spans="1:8" ht="16.5" thickBot="1" x14ac:dyDescent="0.3">
      <c r="A27" s="128"/>
      <c r="B27" s="130"/>
      <c r="C27" s="134"/>
      <c r="D27" s="135"/>
      <c r="E27" s="135"/>
      <c r="F27" s="135"/>
      <c r="G27" s="135"/>
      <c r="H27" s="136"/>
    </row>
    <row r="28" spans="1:8" ht="20.25" thickBot="1" x14ac:dyDescent="0.3">
      <c r="A28" s="137"/>
      <c r="B28" s="115" t="s">
        <v>228</v>
      </c>
      <c r="C28" s="116"/>
      <c r="D28" s="12" t="s">
        <v>219</v>
      </c>
      <c r="E28" s="4">
        <v>12.52</v>
      </c>
      <c r="F28" s="40">
        <f>E28*8%+E28</f>
        <v>13.521599999999999</v>
      </c>
      <c r="G28" s="4">
        <v>5.1999999999999998E-3</v>
      </c>
      <c r="H28" s="42">
        <f>F28+G28</f>
        <v>13.5268</v>
      </c>
    </row>
    <row r="29" spans="1:8" ht="20.25" thickBot="1" x14ac:dyDescent="0.3">
      <c r="A29" s="138"/>
      <c r="B29" s="115" t="s">
        <v>247</v>
      </c>
      <c r="C29" s="116"/>
      <c r="D29" s="12" t="s">
        <v>219</v>
      </c>
      <c r="E29" s="4">
        <v>12.52</v>
      </c>
      <c r="F29" s="40">
        <f t="shared" ref="F29:F46" si="2">E29*8%+E29</f>
        <v>13.521599999999999</v>
      </c>
      <c r="G29" s="4">
        <v>4.3E-3</v>
      </c>
      <c r="H29" s="42">
        <f t="shared" ref="H29:H46" si="3">F29+G29</f>
        <v>13.5259</v>
      </c>
    </row>
    <row r="30" spans="1:8" ht="20.25" thickBot="1" x14ac:dyDescent="0.3">
      <c r="A30" s="138"/>
      <c r="B30" s="115" t="s">
        <v>248</v>
      </c>
      <c r="C30" s="116"/>
      <c r="D30" s="12" t="s">
        <v>219</v>
      </c>
      <c r="E30" s="4">
        <v>12.52</v>
      </c>
      <c r="F30" s="40">
        <f t="shared" si="2"/>
        <v>13.521599999999999</v>
      </c>
      <c r="G30" s="4">
        <v>4.4600000000000001E-2</v>
      </c>
      <c r="H30" s="42">
        <f t="shared" si="3"/>
        <v>13.5662</v>
      </c>
    </row>
    <row r="31" spans="1:8" ht="20.25" thickBot="1" x14ac:dyDescent="0.3">
      <c r="A31" s="138"/>
      <c r="B31" s="115" t="s">
        <v>249</v>
      </c>
      <c r="C31" s="116"/>
      <c r="D31" s="12" t="s">
        <v>219</v>
      </c>
      <c r="E31" s="4">
        <v>12.52</v>
      </c>
      <c r="F31" s="40">
        <f t="shared" si="2"/>
        <v>13.521599999999999</v>
      </c>
      <c r="G31" s="4">
        <v>1.24E-2</v>
      </c>
      <c r="H31" s="42">
        <f t="shared" si="3"/>
        <v>13.533999999999999</v>
      </c>
    </row>
    <row r="32" spans="1:8" ht="20.25" thickBot="1" x14ac:dyDescent="0.3">
      <c r="A32" s="138"/>
      <c r="B32" s="115" t="s">
        <v>250</v>
      </c>
      <c r="C32" s="116"/>
      <c r="D32" s="12" t="s">
        <v>219</v>
      </c>
      <c r="E32" s="4">
        <v>12.52</v>
      </c>
      <c r="F32" s="40">
        <f t="shared" si="2"/>
        <v>13.521599999999999</v>
      </c>
      <c r="G32" s="4">
        <v>1.2699999999999999E-2</v>
      </c>
      <c r="H32" s="42">
        <f t="shared" si="3"/>
        <v>13.5343</v>
      </c>
    </row>
    <row r="33" spans="1:8" ht="20.25" thickBot="1" x14ac:dyDescent="0.3">
      <c r="A33" s="138"/>
      <c r="B33" s="115" t="s">
        <v>229</v>
      </c>
      <c r="C33" s="116"/>
      <c r="D33" s="12" t="s">
        <v>219</v>
      </c>
      <c r="E33" s="4">
        <v>12.52</v>
      </c>
      <c r="F33" s="40">
        <f t="shared" si="2"/>
        <v>13.521599999999999</v>
      </c>
      <c r="G33" s="4">
        <v>3.4700000000000002E-2</v>
      </c>
      <c r="H33" s="42">
        <f t="shared" si="3"/>
        <v>13.5563</v>
      </c>
    </row>
    <row r="34" spans="1:8" ht="20.25" thickBot="1" x14ac:dyDescent="0.3">
      <c r="A34" s="138"/>
      <c r="B34" s="115" t="s">
        <v>251</v>
      </c>
      <c r="C34" s="116"/>
      <c r="D34" s="12" t="s">
        <v>219</v>
      </c>
      <c r="E34" s="4">
        <v>12.52</v>
      </c>
      <c r="F34" s="40">
        <f t="shared" si="2"/>
        <v>13.521599999999999</v>
      </c>
      <c r="G34" s="4">
        <v>6.5100000000000005E-2</v>
      </c>
      <c r="H34" s="42">
        <f t="shared" si="3"/>
        <v>13.586699999999999</v>
      </c>
    </row>
    <row r="35" spans="1:8" ht="21.75" customHeight="1" thickBot="1" x14ac:dyDescent="0.3">
      <c r="A35" s="138"/>
      <c r="B35" s="115" t="s">
        <v>252</v>
      </c>
      <c r="C35" s="116"/>
      <c r="D35" s="12" t="s">
        <v>219</v>
      </c>
      <c r="E35" s="4">
        <v>12.52</v>
      </c>
      <c r="F35" s="40">
        <f t="shared" si="2"/>
        <v>13.521599999999999</v>
      </c>
      <c r="G35" s="4">
        <v>1.9699999999999999E-2</v>
      </c>
      <c r="H35" s="42">
        <f t="shared" si="3"/>
        <v>13.5413</v>
      </c>
    </row>
    <row r="36" spans="1:8" ht="20.25" thickBot="1" x14ac:dyDescent="0.3">
      <c r="A36" s="138"/>
      <c r="B36" s="115" t="s">
        <v>230</v>
      </c>
      <c r="C36" s="116"/>
      <c r="D36" s="12" t="s">
        <v>219</v>
      </c>
      <c r="E36" s="4">
        <v>12.52</v>
      </c>
      <c r="F36" s="40">
        <f t="shared" si="2"/>
        <v>13.521599999999999</v>
      </c>
      <c r="G36" s="4">
        <v>1.5900000000000001E-2</v>
      </c>
      <c r="H36" s="42">
        <f t="shared" si="3"/>
        <v>13.5375</v>
      </c>
    </row>
    <row r="37" spans="1:8" ht="20.25" thickBot="1" x14ac:dyDescent="0.3">
      <c r="A37" s="138"/>
      <c r="B37" s="115" t="s">
        <v>231</v>
      </c>
      <c r="C37" s="116"/>
      <c r="D37" s="12" t="s">
        <v>219</v>
      </c>
      <c r="E37" s="4">
        <v>12.52</v>
      </c>
      <c r="F37" s="40">
        <f t="shared" si="2"/>
        <v>13.521599999999999</v>
      </c>
      <c r="G37" s="4">
        <v>1.5900000000000001E-2</v>
      </c>
      <c r="H37" s="42">
        <f t="shared" si="3"/>
        <v>13.5375</v>
      </c>
    </row>
    <row r="38" spans="1:8" ht="20.25" thickBot="1" x14ac:dyDescent="0.3">
      <c r="A38" s="138"/>
      <c r="B38" s="115" t="s">
        <v>253</v>
      </c>
      <c r="C38" s="116"/>
      <c r="D38" s="12" t="s">
        <v>219</v>
      </c>
      <c r="E38" s="4">
        <v>12.52</v>
      </c>
      <c r="F38" s="40">
        <f t="shared" si="2"/>
        <v>13.521599999999999</v>
      </c>
      <c r="G38" s="4">
        <v>3.8899999999999997E-2</v>
      </c>
      <c r="H38" s="42">
        <f t="shared" si="3"/>
        <v>13.560499999999999</v>
      </c>
    </row>
    <row r="39" spans="1:8" ht="20.25" thickBot="1" x14ac:dyDescent="0.3">
      <c r="A39" s="138"/>
      <c r="B39" s="115" t="s">
        <v>232</v>
      </c>
      <c r="C39" s="116"/>
      <c r="D39" s="12" t="s">
        <v>219</v>
      </c>
      <c r="E39" s="4">
        <v>12.52</v>
      </c>
      <c r="F39" s="40">
        <f t="shared" si="2"/>
        <v>13.521599999999999</v>
      </c>
      <c r="G39" s="4">
        <v>0.02</v>
      </c>
      <c r="H39" s="42">
        <f t="shared" si="3"/>
        <v>13.541599999999999</v>
      </c>
    </row>
    <row r="40" spans="1:8" ht="20.25" thickBot="1" x14ac:dyDescent="0.3">
      <c r="A40" s="138"/>
      <c r="B40" s="115" t="s">
        <v>233</v>
      </c>
      <c r="C40" s="116"/>
      <c r="D40" s="12" t="s">
        <v>219</v>
      </c>
      <c r="E40" s="4">
        <v>12.52</v>
      </c>
      <c r="F40" s="40">
        <f t="shared" si="2"/>
        <v>13.521599999999999</v>
      </c>
      <c r="G40" s="4">
        <v>2.18E-2</v>
      </c>
      <c r="H40" s="42">
        <f t="shared" si="3"/>
        <v>13.5434</v>
      </c>
    </row>
    <row r="41" spans="1:8" ht="20.25" thickBot="1" x14ac:dyDescent="0.3">
      <c r="A41" s="138"/>
      <c r="B41" s="115" t="s">
        <v>234</v>
      </c>
      <c r="C41" s="116"/>
      <c r="D41" s="12" t="s">
        <v>219</v>
      </c>
      <c r="E41" s="4">
        <v>12.52</v>
      </c>
      <c r="F41" s="40">
        <f t="shared" si="2"/>
        <v>13.521599999999999</v>
      </c>
      <c r="G41" s="4">
        <v>1.9099999999999999E-2</v>
      </c>
      <c r="H41" s="42">
        <f t="shared" si="3"/>
        <v>13.540699999999999</v>
      </c>
    </row>
    <row r="42" spans="1:8" ht="20.25" thickBot="1" x14ac:dyDescent="0.3">
      <c r="A42" s="138"/>
      <c r="B42" s="115" t="s">
        <v>235</v>
      </c>
      <c r="C42" s="116"/>
      <c r="D42" s="12" t="s">
        <v>219</v>
      </c>
      <c r="E42" s="4">
        <v>12.52</v>
      </c>
      <c r="F42" s="40">
        <f t="shared" si="2"/>
        <v>13.521599999999999</v>
      </c>
      <c r="G42" s="4">
        <v>1.3899999999999999E-2</v>
      </c>
      <c r="H42" s="42">
        <f t="shared" si="3"/>
        <v>13.535499999999999</v>
      </c>
    </row>
    <row r="43" spans="1:8" ht="20.25" thickBot="1" x14ac:dyDescent="0.3">
      <c r="A43" s="138"/>
      <c r="B43" s="115" t="s">
        <v>236</v>
      </c>
      <c r="C43" s="116"/>
      <c r="D43" s="12" t="s">
        <v>219</v>
      </c>
      <c r="E43" s="4">
        <v>12.52</v>
      </c>
      <c r="F43" s="40">
        <f t="shared" si="2"/>
        <v>13.521599999999999</v>
      </c>
      <c r="G43" s="4">
        <v>0.3014</v>
      </c>
      <c r="H43" s="42">
        <f t="shared" si="3"/>
        <v>13.822999999999999</v>
      </c>
    </row>
    <row r="44" spans="1:8" ht="20.25" thickBot="1" x14ac:dyDescent="0.3">
      <c r="A44" s="139"/>
      <c r="B44" s="115" t="s">
        <v>256</v>
      </c>
      <c r="C44" s="116"/>
      <c r="D44" s="12" t="s">
        <v>219</v>
      </c>
      <c r="E44" s="4">
        <v>12.52</v>
      </c>
      <c r="F44" s="40">
        <f t="shared" si="2"/>
        <v>13.521599999999999</v>
      </c>
      <c r="G44" s="4">
        <v>4.5600000000000002E-2</v>
      </c>
      <c r="H44" s="42">
        <f t="shared" si="3"/>
        <v>13.5672</v>
      </c>
    </row>
    <row r="45" spans="1:8" ht="52.5" customHeight="1" thickBot="1" x14ac:dyDescent="0.3">
      <c r="A45" s="57" t="s">
        <v>237</v>
      </c>
      <c r="B45" s="113" t="s">
        <v>238</v>
      </c>
      <c r="C45" s="114"/>
      <c r="D45" s="12" t="s">
        <v>219</v>
      </c>
      <c r="E45" s="4">
        <v>3.51</v>
      </c>
      <c r="F45" s="40">
        <f t="shared" si="2"/>
        <v>3.7907999999999999</v>
      </c>
      <c r="G45" s="4">
        <v>0.71</v>
      </c>
      <c r="H45" s="42">
        <f t="shared" si="3"/>
        <v>4.5007999999999999</v>
      </c>
    </row>
    <row r="46" spans="1:8" ht="23.25" thickBot="1" x14ac:dyDescent="0.3">
      <c r="A46" s="57" t="s">
        <v>239</v>
      </c>
      <c r="B46" s="123" t="s">
        <v>240</v>
      </c>
      <c r="C46" s="124"/>
      <c r="D46" s="12" t="s">
        <v>219</v>
      </c>
      <c r="E46" s="61">
        <v>3.51</v>
      </c>
      <c r="F46" s="40">
        <f t="shared" si="2"/>
        <v>3.7907999999999999</v>
      </c>
      <c r="G46" s="61">
        <v>14.91</v>
      </c>
      <c r="H46" s="42">
        <f t="shared" si="3"/>
        <v>18.700800000000001</v>
      </c>
    </row>
    <row r="47" spans="1:8" x14ac:dyDescent="0.25">
      <c r="A47" s="21"/>
      <c r="B47" s="21"/>
      <c r="C47" s="21"/>
      <c r="D47" s="21"/>
      <c r="E47" s="21"/>
      <c r="F47" s="21"/>
      <c r="G47" s="21"/>
      <c r="H47" s="21"/>
    </row>
    <row r="48" spans="1:8" ht="23.25" x14ac:dyDescent="0.25">
      <c r="A48" s="1" t="s">
        <v>241</v>
      </c>
      <c r="B48"/>
      <c r="C48"/>
      <c r="D48"/>
      <c r="E48"/>
      <c r="F48"/>
      <c r="G48"/>
      <c r="H48"/>
    </row>
    <row r="49" spans="1:8" x14ac:dyDescent="0.25">
      <c r="A49" s="14"/>
      <c r="B49"/>
      <c r="C49"/>
      <c r="D49"/>
      <c r="E49"/>
      <c r="F49"/>
      <c r="G49"/>
      <c r="H49"/>
    </row>
    <row r="50" spans="1:8" x14ac:dyDescent="0.25">
      <c r="A50" s="14"/>
      <c r="B50"/>
      <c r="C50"/>
      <c r="D50"/>
      <c r="E50"/>
      <c r="F50"/>
      <c r="G50"/>
      <c r="H50"/>
    </row>
    <row r="51" spans="1:8" x14ac:dyDescent="0.25">
      <c r="A51" s="14"/>
      <c r="B51"/>
      <c r="C51"/>
      <c r="D51"/>
      <c r="E51"/>
      <c r="F51"/>
      <c r="G51"/>
      <c r="H51"/>
    </row>
    <row r="52" spans="1:8" x14ac:dyDescent="0.25">
      <c r="A52" s="13" t="s">
        <v>268</v>
      </c>
      <c r="B52"/>
      <c r="C52"/>
      <c r="D52"/>
      <c r="E52"/>
      <c r="F52"/>
      <c r="G52"/>
      <c r="H52"/>
    </row>
    <row r="53" spans="1:8" x14ac:dyDescent="0.25">
      <c r="A53" s="13" t="s">
        <v>242</v>
      </c>
      <c r="B53"/>
      <c r="C53"/>
      <c r="D53"/>
      <c r="E53"/>
      <c r="F53"/>
      <c r="G53"/>
      <c r="H53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</sheetData>
  <mergeCells count="58">
    <mergeCell ref="A2:H2"/>
    <mergeCell ref="A3:H3"/>
    <mergeCell ref="A4:H4"/>
    <mergeCell ref="A5:H5"/>
    <mergeCell ref="A6:H6"/>
    <mergeCell ref="A7:H7"/>
    <mergeCell ref="A9:H9"/>
    <mergeCell ref="A10:H10"/>
    <mergeCell ref="A11:H11"/>
    <mergeCell ref="A12:A15"/>
    <mergeCell ref="B12:C15"/>
    <mergeCell ref="E12:E15"/>
    <mergeCell ref="F12:F15"/>
    <mergeCell ref="G12:G15"/>
    <mergeCell ref="B16:C16"/>
    <mergeCell ref="B17:C17"/>
    <mergeCell ref="B18:C18"/>
    <mergeCell ref="A19:A20"/>
    <mergeCell ref="B19:C20"/>
    <mergeCell ref="D19:D20"/>
    <mergeCell ref="E19:E20"/>
    <mergeCell ref="F19:F20"/>
    <mergeCell ref="G19:G20"/>
    <mergeCell ref="H19:H20"/>
    <mergeCell ref="A21:A22"/>
    <mergeCell ref="B21:C21"/>
    <mergeCell ref="D21:D22"/>
    <mergeCell ref="E21:E22"/>
    <mergeCell ref="F21:F22"/>
    <mergeCell ref="G21:G22"/>
    <mergeCell ref="H21:H22"/>
    <mergeCell ref="B22:C22"/>
    <mergeCell ref="B23:C23"/>
    <mergeCell ref="B24:C24"/>
    <mergeCell ref="B25:C25"/>
    <mergeCell ref="A26:A27"/>
    <mergeCell ref="B26:B27"/>
    <mergeCell ref="C26:H27"/>
    <mergeCell ref="A28:A44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5:C45"/>
    <mergeCell ref="B46:C46"/>
    <mergeCell ref="B39:C39"/>
    <mergeCell ref="B40:C40"/>
    <mergeCell ref="B41:C41"/>
    <mergeCell ref="B42:C42"/>
    <mergeCell ref="B43:C43"/>
    <mergeCell ref="B44:C44"/>
  </mergeCells>
  <pageMargins left="0.7" right="0.7" top="0.75" bottom="0.75" header="0.3" footer="0.3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иностр. граждан</vt:lpstr>
      <vt:lpstr>для иностр.граждан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2023-09-13T06:27:33Z</cp:lastPrinted>
  <dcterms:created xsi:type="dcterms:W3CDTF">2022-10-11T07:30:04Z</dcterms:created>
  <dcterms:modified xsi:type="dcterms:W3CDTF">2024-11-18T12:44:26Z</dcterms:modified>
</cp:coreProperties>
</file>